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3035"/>
  </bookViews>
  <sheets>
    <sheet name="resultaten_ND2" sheetId="4" r:id="rId1"/>
  </sheet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F14" i="4" l="1"/>
  <c r="C18" i="4"/>
  <c r="E16" i="4" l="1"/>
  <c r="D16" i="4"/>
  <c r="F16" i="4"/>
  <c r="C16" i="4"/>
  <c r="E9" i="4"/>
  <c r="E18" i="4" s="1"/>
  <c r="M4" i="4"/>
  <c r="M5" i="4"/>
  <c r="M6" i="4"/>
  <c r="M7" i="4"/>
  <c r="M8" i="4"/>
  <c r="M9" i="4"/>
  <c r="M10" i="4"/>
  <c r="M11" i="4"/>
  <c r="M12" i="4"/>
  <c r="M13" i="4"/>
  <c r="M14" i="4"/>
  <c r="F18" i="4"/>
  <c r="F36" i="4"/>
  <c r="D18" i="4"/>
  <c r="L4" i="4" l="1"/>
  <c r="L5" i="4"/>
  <c r="L6" i="4"/>
  <c r="L7" i="4"/>
  <c r="L8" i="4"/>
  <c r="L9" i="4"/>
  <c r="L10" i="4"/>
  <c r="L11" i="4"/>
  <c r="L12" i="4"/>
  <c r="L13" i="4"/>
  <c r="L14" i="4"/>
  <c r="E36" i="4"/>
  <c r="D36" i="4"/>
  <c r="C36" i="4"/>
  <c r="J5" i="4" l="1"/>
  <c r="K5" i="4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K4" i="4"/>
  <c r="J4" i="4"/>
</calcChain>
</file>

<file path=xl/comments1.xml><?xml version="1.0" encoding="utf-8"?>
<comments xmlns="http://schemas.openxmlformats.org/spreadsheetml/2006/main">
  <authors>
    <author>Bas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Bas:</t>
        </r>
        <r>
          <rPr>
            <sz val="9"/>
            <color indexed="81"/>
            <rFont val="Tahoma"/>
            <family val="2"/>
          </rPr>
          <t xml:space="preserve">
E+E0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Bas:</t>
        </r>
        <r>
          <rPr>
            <sz val="9"/>
            <color indexed="81"/>
            <rFont val="Tahoma"/>
            <family val="2"/>
          </rPr>
          <t xml:space="preserve">
groot oppervlak bij camping Molenslag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Bas:</t>
        </r>
        <r>
          <rPr>
            <sz val="9"/>
            <color indexed="81"/>
            <rFont val="Tahoma"/>
            <family val="2"/>
          </rPr>
          <t xml:space="preserve">
O+W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Bas:</t>
        </r>
        <r>
          <rPr>
            <sz val="9"/>
            <color indexed="81"/>
            <rFont val="Tahoma"/>
            <family val="2"/>
          </rPr>
          <t xml:space="preserve">
E+E0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Bas:</t>
        </r>
        <r>
          <rPr>
            <sz val="9"/>
            <color indexed="81"/>
            <rFont val="Tahoma"/>
            <family val="2"/>
          </rPr>
          <t xml:space="preserve">
W+O</t>
        </r>
      </text>
    </comment>
  </commentList>
</comments>
</file>

<file path=xl/sharedStrings.xml><?xml version="1.0" encoding="utf-8"?>
<sst xmlns="http://schemas.openxmlformats.org/spreadsheetml/2006/main" count="73" uniqueCount="34">
  <si>
    <t>B</t>
  </si>
  <si>
    <t>Eindtotaal</t>
  </si>
  <si>
    <t>eenheid</t>
  </si>
  <si>
    <r>
      <t>m</t>
    </r>
    <r>
      <rPr>
        <vertAlign val="superscript"/>
        <sz val="9"/>
        <color theme="1"/>
        <rFont val="Arial"/>
        <family val="2"/>
      </rPr>
      <t>2</t>
    </r>
  </si>
  <si>
    <t>oppervlakte</t>
  </si>
  <si>
    <t>ha</t>
  </si>
  <si>
    <t>D</t>
  </si>
  <si>
    <t>W</t>
  </si>
  <si>
    <t>U</t>
  </si>
  <si>
    <t>H</t>
  </si>
  <si>
    <t>Sd</t>
  </si>
  <si>
    <t>Sn</t>
  </si>
  <si>
    <t>L</t>
  </si>
  <si>
    <t>G</t>
  </si>
  <si>
    <t>E</t>
  </si>
  <si>
    <t>stuifkuil</t>
  </si>
  <si>
    <t>kleinschalige duinontwikkeling in vegetatie</t>
  </si>
  <si>
    <t>embryonale duinen</t>
  </si>
  <si>
    <t>geul</t>
  </si>
  <si>
    <t>witte duinen</t>
  </si>
  <si>
    <t>lagune</t>
  </si>
  <si>
    <t>strandmeer</t>
  </si>
  <si>
    <t>droog strand</t>
  </si>
  <si>
    <t>nat strand</t>
  </si>
  <si>
    <t>uitstuiving tot op het grondwater</t>
  </si>
  <si>
    <t>kleinschalige winderosie</t>
  </si>
  <si>
    <t>aantal vlakken</t>
  </si>
  <si>
    <t>opnamedatum</t>
  </si>
  <si>
    <t>kunnen meer dagen zijn</t>
  </si>
  <si>
    <t>Som</t>
  </si>
  <si>
    <t>X</t>
  </si>
  <si>
    <r>
      <t>m</t>
    </r>
    <r>
      <rPr>
        <vertAlign val="superscript"/>
        <sz val="9"/>
        <color theme="1"/>
        <rFont val="Arial"/>
        <family val="2"/>
      </rPr>
      <t>2</t>
    </r>
    <r>
      <rPr>
        <sz val="10"/>
        <color theme="1"/>
        <rFont val="Arial"/>
        <family val="2"/>
      </rPr>
      <t/>
    </r>
  </si>
  <si>
    <t>Sm</t>
  </si>
  <si>
    <t>Sn+Sd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</si>
</sst>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1" fontId="2" fillId="0" borderId="0" xfId="0" applyNumberFormat="1" applyFont="1"/>
    <xf numFmtId="0" fontId="0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99FF"/>
      <color rgb="FFCCFF99"/>
      <color rgb="FF6666FF"/>
      <color rgb="FF009999"/>
      <color rgb="FFFFFF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resultaten_ND2!$J$3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resultaten_ND2!$B$4:$B$14</c:f>
              <c:strCache>
                <c:ptCount val="11"/>
                <c:pt idx="0">
                  <c:v>Sn</c:v>
                </c:pt>
                <c:pt idx="1">
                  <c:v>Sd</c:v>
                </c:pt>
                <c:pt idx="2">
                  <c:v>L</c:v>
                </c:pt>
                <c:pt idx="3">
                  <c:v>G</c:v>
                </c:pt>
                <c:pt idx="4">
                  <c:v>Sm</c:v>
                </c:pt>
                <c:pt idx="5">
                  <c:v>E</c:v>
                </c:pt>
                <c:pt idx="6">
                  <c:v>H</c:v>
                </c:pt>
                <c:pt idx="7">
                  <c:v>B</c:v>
                </c:pt>
                <c:pt idx="8">
                  <c:v>D</c:v>
                </c:pt>
                <c:pt idx="9">
                  <c:v>U</c:v>
                </c:pt>
                <c:pt idx="10">
                  <c:v>W</c:v>
                </c:pt>
              </c:strCache>
            </c:strRef>
          </c:cat>
          <c:val>
            <c:numRef>
              <c:f>resultaten_ND2!$J$4:$J$14</c:f>
              <c:numCache>
                <c:formatCode>0.0</c:formatCode>
                <c:ptCount val="11"/>
                <c:pt idx="0">
                  <c:v>65.697296482900001</c:v>
                </c:pt>
                <c:pt idx="1">
                  <c:v>107.33264323</c:v>
                </c:pt>
                <c:pt idx="2">
                  <c:v>10.972937655000001</c:v>
                </c:pt>
                <c:pt idx="3">
                  <c:v>4.9621607663400003</c:v>
                </c:pt>
                <c:pt idx="4">
                  <c:v>4.9985650046100005</c:v>
                </c:pt>
                <c:pt idx="5">
                  <c:v>0.30865030289573603</c:v>
                </c:pt>
                <c:pt idx="6">
                  <c:v>6.6362989700817048</c:v>
                </c:pt>
                <c:pt idx="7">
                  <c:v>0.29820441449729007</c:v>
                </c:pt>
                <c:pt idx="8">
                  <c:v>0.20488148403287001</c:v>
                </c:pt>
                <c:pt idx="9">
                  <c:v>1.49597693029E-2</c:v>
                </c:pt>
                <c:pt idx="10">
                  <c:v>1.28912794622036</c:v>
                </c:pt>
              </c:numCache>
            </c:numRef>
          </c:val>
        </c:ser>
        <c:ser>
          <c:idx val="1"/>
          <c:order val="1"/>
          <c:tx>
            <c:strRef>
              <c:f>resultaten_ND2!$K$3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resultaten_ND2!$B$4:$B$14</c:f>
              <c:strCache>
                <c:ptCount val="11"/>
                <c:pt idx="0">
                  <c:v>Sn</c:v>
                </c:pt>
                <c:pt idx="1">
                  <c:v>Sd</c:v>
                </c:pt>
                <c:pt idx="2">
                  <c:v>L</c:v>
                </c:pt>
                <c:pt idx="3">
                  <c:v>G</c:v>
                </c:pt>
                <c:pt idx="4">
                  <c:v>Sm</c:v>
                </c:pt>
                <c:pt idx="5">
                  <c:v>E</c:v>
                </c:pt>
                <c:pt idx="6">
                  <c:v>H</c:v>
                </c:pt>
                <c:pt idx="7">
                  <c:v>B</c:v>
                </c:pt>
                <c:pt idx="8">
                  <c:v>D</c:v>
                </c:pt>
                <c:pt idx="9">
                  <c:v>U</c:v>
                </c:pt>
                <c:pt idx="10">
                  <c:v>W</c:v>
                </c:pt>
              </c:strCache>
            </c:strRef>
          </c:cat>
          <c:val>
            <c:numRef>
              <c:f>resultaten_ND2!$K$4:$K$14</c:f>
              <c:numCache>
                <c:formatCode>0.0</c:formatCode>
                <c:ptCount val="11"/>
                <c:pt idx="0">
                  <c:v>41.006589692032676</c:v>
                </c:pt>
                <c:pt idx="1">
                  <c:v>108.36409137759996</c:v>
                </c:pt>
                <c:pt idx="2">
                  <c:v>9.2587030412600004</c:v>
                </c:pt>
                <c:pt idx="3">
                  <c:v>7.3578895055800011</c:v>
                </c:pt>
                <c:pt idx="4">
                  <c:v>2.8787103733100001</c:v>
                </c:pt>
                <c:pt idx="5">
                  <c:v>1.2753983309323609</c:v>
                </c:pt>
                <c:pt idx="6">
                  <c:v>5.4345805923142914</c:v>
                </c:pt>
                <c:pt idx="7">
                  <c:v>0.56723127450884003</c:v>
                </c:pt>
                <c:pt idx="8">
                  <c:v>0.4795439258356301</c:v>
                </c:pt>
                <c:pt idx="9">
                  <c:v>2.13408328617E-2</c:v>
                </c:pt>
                <c:pt idx="10">
                  <c:v>0.95670340507612983</c:v>
                </c:pt>
              </c:numCache>
            </c:numRef>
          </c:val>
        </c:ser>
        <c:ser>
          <c:idx val="2"/>
          <c:order val="2"/>
          <c:tx>
            <c:strRef>
              <c:f>resultaten_ND2!$L$3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resultaten_ND2!$B$4:$B$14</c:f>
              <c:strCache>
                <c:ptCount val="11"/>
                <c:pt idx="0">
                  <c:v>Sn</c:v>
                </c:pt>
                <c:pt idx="1">
                  <c:v>Sd</c:v>
                </c:pt>
                <c:pt idx="2">
                  <c:v>L</c:v>
                </c:pt>
                <c:pt idx="3">
                  <c:v>G</c:v>
                </c:pt>
                <c:pt idx="4">
                  <c:v>Sm</c:v>
                </c:pt>
                <c:pt idx="5">
                  <c:v>E</c:v>
                </c:pt>
                <c:pt idx="6">
                  <c:v>H</c:v>
                </c:pt>
                <c:pt idx="7">
                  <c:v>B</c:v>
                </c:pt>
                <c:pt idx="8">
                  <c:v>D</c:v>
                </c:pt>
                <c:pt idx="9">
                  <c:v>U</c:v>
                </c:pt>
                <c:pt idx="10">
                  <c:v>W</c:v>
                </c:pt>
              </c:strCache>
            </c:strRef>
          </c:cat>
          <c:val>
            <c:numRef>
              <c:f>resultaten_ND2!$L$4:$L$14</c:f>
              <c:numCache>
                <c:formatCode>0.0</c:formatCode>
                <c:ptCount val="11"/>
                <c:pt idx="0">
                  <c:v>29.777310084963695</c:v>
                </c:pt>
                <c:pt idx="1">
                  <c:v>133.3578684940517</c:v>
                </c:pt>
                <c:pt idx="2">
                  <c:v>7.8153193322799996</c:v>
                </c:pt>
                <c:pt idx="3">
                  <c:v>1.1648333045700001</c:v>
                </c:pt>
                <c:pt idx="4">
                  <c:v>2.3766943233599997</c:v>
                </c:pt>
                <c:pt idx="5">
                  <c:v>6.4835663206758101</c:v>
                </c:pt>
                <c:pt idx="6">
                  <c:v>4.3039824859064995</c:v>
                </c:pt>
                <c:pt idx="7">
                  <c:v>0.40230954777671996</c:v>
                </c:pt>
                <c:pt idx="8">
                  <c:v>2.0876737549310003E-2</c:v>
                </c:pt>
                <c:pt idx="9">
                  <c:v>0</c:v>
                </c:pt>
                <c:pt idx="10">
                  <c:v>0.24634386228645999</c:v>
                </c:pt>
              </c:numCache>
            </c:numRef>
          </c:val>
        </c:ser>
        <c:ser>
          <c:idx val="3"/>
          <c:order val="3"/>
          <c:tx>
            <c:strRef>
              <c:f>resultaten_ND2!$M$3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resultaten_ND2!$B$4:$B$14</c:f>
              <c:strCache>
                <c:ptCount val="11"/>
                <c:pt idx="0">
                  <c:v>Sn</c:v>
                </c:pt>
                <c:pt idx="1">
                  <c:v>Sd</c:v>
                </c:pt>
                <c:pt idx="2">
                  <c:v>L</c:v>
                </c:pt>
                <c:pt idx="3">
                  <c:v>G</c:v>
                </c:pt>
                <c:pt idx="4">
                  <c:v>Sm</c:v>
                </c:pt>
                <c:pt idx="5">
                  <c:v>E</c:v>
                </c:pt>
                <c:pt idx="6">
                  <c:v>H</c:v>
                </c:pt>
                <c:pt idx="7">
                  <c:v>B</c:v>
                </c:pt>
                <c:pt idx="8">
                  <c:v>D</c:v>
                </c:pt>
                <c:pt idx="9">
                  <c:v>U</c:v>
                </c:pt>
                <c:pt idx="10">
                  <c:v>W</c:v>
                </c:pt>
              </c:strCache>
            </c:strRef>
          </c:cat>
          <c:val>
            <c:numRef>
              <c:f>resultaten_ND2!$M$4:$M$14</c:f>
              <c:numCache>
                <c:formatCode>0.0</c:formatCode>
                <c:ptCount val="11"/>
                <c:pt idx="0">
                  <c:v>40.315042759822298</c:v>
                </c:pt>
                <c:pt idx="1">
                  <c:v>107.57943483190728</c:v>
                </c:pt>
                <c:pt idx="2">
                  <c:v>11.024739969999999</c:v>
                </c:pt>
                <c:pt idx="3">
                  <c:v>5.0723691520700003</c:v>
                </c:pt>
                <c:pt idx="4">
                  <c:v>1.9602719171199998</c:v>
                </c:pt>
                <c:pt idx="5">
                  <c:v>8.9009774048577288</c:v>
                </c:pt>
                <c:pt idx="6">
                  <c:v>8.9911409133172011</c:v>
                </c:pt>
                <c:pt idx="7">
                  <c:v>0.30439365712169003</c:v>
                </c:pt>
                <c:pt idx="8">
                  <c:v>2.0341206060051</c:v>
                </c:pt>
                <c:pt idx="9">
                  <c:v>9.9756962579200005E-3</c:v>
                </c:pt>
                <c:pt idx="10">
                  <c:v>1.28058130856048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73088"/>
        <c:axId val="187329920"/>
      </c:barChart>
      <c:catAx>
        <c:axId val="13487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eenheid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7329920"/>
        <c:crosses val="autoZero"/>
        <c:auto val="1"/>
        <c:lblAlgn val="ctr"/>
        <c:lblOffset val="100"/>
        <c:noMultiLvlLbl val="0"/>
      </c:catAx>
      <c:valAx>
        <c:axId val="187329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(ha)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487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resultaten_ND2!$C$3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resultaten_ND2!$B$22:$B$32</c:f>
              <c:strCache>
                <c:ptCount val="11"/>
                <c:pt idx="0">
                  <c:v>Sn</c:v>
                </c:pt>
                <c:pt idx="1">
                  <c:v>Sd</c:v>
                </c:pt>
                <c:pt idx="2">
                  <c:v>L</c:v>
                </c:pt>
                <c:pt idx="3">
                  <c:v>G</c:v>
                </c:pt>
                <c:pt idx="4">
                  <c:v>Sm</c:v>
                </c:pt>
                <c:pt idx="5">
                  <c:v>E</c:v>
                </c:pt>
                <c:pt idx="6">
                  <c:v>H</c:v>
                </c:pt>
                <c:pt idx="7">
                  <c:v>B</c:v>
                </c:pt>
                <c:pt idx="8">
                  <c:v>D</c:v>
                </c:pt>
                <c:pt idx="9">
                  <c:v>U</c:v>
                </c:pt>
                <c:pt idx="10">
                  <c:v>W</c:v>
                </c:pt>
              </c:strCache>
            </c:strRef>
          </c:cat>
          <c:val>
            <c:numRef>
              <c:f>resultaten_ND2!$C$22:$C$32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72</c:v>
                </c:pt>
                <c:pt idx="6">
                  <c:v>22</c:v>
                </c:pt>
                <c:pt idx="7">
                  <c:v>11</c:v>
                </c:pt>
                <c:pt idx="8">
                  <c:v>9</c:v>
                </c:pt>
                <c:pt idx="9">
                  <c:v>1</c:v>
                </c:pt>
                <c:pt idx="10">
                  <c:v>18</c:v>
                </c:pt>
              </c:numCache>
            </c:numRef>
          </c:val>
        </c:ser>
        <c:ser>
          <c:idx val="1"/>
          <c:order val="1"/>
          <c:tx>
            <c:strRef>
              <c:f>resultaten_ND2!$D$3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resultaten_ND2!$B$22:$B$32</c:f>
              <c:strCache>
                <c:ptCount val="11"/>
                <c:pt idx="0">
                  <c:v>Sn</c:v>
                </c:pt>
                <c:pt idx="1">
                  <c:v>Sd</c:v>
                </c:pt>
                <c:pt idx="2">
                  <c:v>L</c:v>
                </c:pt>
                <c:pt idx="3">
                  <c:v>G</c:v>
                </c:pt>
                <c:pt idx="4">
                  <c:v>Sm</c:v>
                </c:pt>
                <c:pt idx="5">
                  <c:v>E</c:v>
                </c:pt>
                <c:pt idx="6">
                  <c:v>H</c:v>
                </c:pt>
                <c:pt idx="7">
                  <c:v>B</c:v>
                </c:pt>
                <c:pt idx="8">
                  <c:v>D</c:v>
                </c:pt>
                <c:pt idx="9">
                  <c:v>U</c:v>
                </c:pt>
                <c:pt idx="10">
                  <c:v>W</c:v>
                </c:pt>
              </c:strCache>
            </c:strRef>
          </c:cat>
          <c:val>
            <c:numRef>
              <c:f>resultaten_ND2!$D$22:$D$32</c:f>
              <c:numCache>
                <c:formatCode>General</c:formatCode>
                <c:ptCount val="11"/>
                <c:pt idx="0">
                  <c:v>10</c:v>
                </c:pt>
                <c:pt idx="1">
                  <c:v>11</c:v>
                </c:pt>
                <c:pt idx="2" formatCode="0">
                  <c:v>1</c:v>
                </c:pt>
                <c:pt idx="3" formatCode="0">
                  <c:v>2</c:v>
                </c:pt>
                <c:pt idx="4" formatCode="0">
                  <c:v>1</c:v>
                </c:pt>
                <c:pt idx="5" formatCode="0">
                  <c:v>71</c:v>
                </c:pt>
                <c:pt idx="6" formatCode="0">
                  <c:v>32</c:v>
                </c:pt>
                <c:pt idx="7" formatCode="0">
                  <c:v>22</c:v>
                </c:pt>
                <c:pt idx="8" formatCode="0">
                  <c:v>5</c:v>
                </c:pt>
                <c:pt idx="9">
                  <c:v>1</c:v>
                </c:pt>
                <c:pt idx="10">
                  <c:v>19</c:v>
                </c:pt>
              </c:numCache>
            </c:numRef>
          </c:val>
        </c:ser>
        <c:ser>
          <c:idx val="2"/>
          <c:order val="2"/>
          <c:tx>
            <c:strRef>
              <c:f>resultaten_ND2!$E$3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resultaten_ND2!$B$22:$B$32</c:f>
              <c:strCache>
                <c:ptCount val="11"/>
                <c:pt idx="0">
                  <c:v>Sn</c:v>
                </c:pt>
                <c:pt idx="1">
                  <c:v>Sd</c:v>
                </c:pt>
                <c:pt idx="2">
                  <c:v>L</c:v>
                </c:pt>
                <c:pt idx="3">
                  <c:v>G</c:v>
                </c:pt>
                <c:pt idx="4">
                  <c:v>Sm</c:v>
                </c:pt>
                <c:pt idx="5">
                  <c:v>E</c:v>
                </c:pt>
                <c:pt idx="6">
                  <c:v>H</c:v>
                </c:pt>
                <c:pt idx="7">
                  <c:v>B</c:v>
                </c:pt>
                <c:pt idx="8">
                  <c:v>D</c:v>
                </c:pt>
                <c:pt idx="9">
                  <c:v>U</c:v>
                </c:pt>
                <c:pt idx="10">
                  <c:v>W</c:v>
                </c:pt>
              </c:strCache>
            </c:strRef>
          </c:cat>
          <c:val>
            <c:numRef>
              <c:f>resultaten_ND2!$E$22:$E$32</c:f>
              <c:numCache>
                <c:formatCode>General</c:formatCode>
                <c:ptCount val="11"/>
                <c:pt idx="0">
                  <c:v>11</c:v>
                </c:pt>
                <c:pt idx="1">
                  <c:v>4</c:v>
                </c:pt>
                <c:pt idx="2" formatCode="0">
                  <c:v>1</c:v>
                </c:pt>
                <c:pt idx="3" formatCode="0">
                  <c:v>2</c:v>
                </c:pt>
                <c:pt idx="4" formatCode="0">
                  <c:v>1</c:v>
                </c:pt>
                <c:pt idx="5" formatCode="0">
                  <c:v>204</c:v>
                </c:pt>
                <c:pt idx="6" formatCode="0">
                  <c:v>7</c:v>
                </c:pt>
                <c:pt idx="7" formatCode="0">
                  <c:v>15</c:v>
                </c:pt>
                <c:pt idx="8" formatCode="0">
                  <c:v>3</c:v>
                </c:pt>
                <c:pt idx="10">
                  <c:v>32</c:v>
                </c:pt>
              </c:numCache>
            </c:numRef>
          </c:val>
        </c:ser>
        <c:ser>
          <c:idx val="3"/>
          <c:order val="3"/>
          <c:tx>
            <c:strRef>
              <c:f>resultaten_ND2!$F$3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resultaten_ND2!$B$22:$B$32</c:f>
              <c:strCache>
                <c:ptCount val="11"/>
                <c:pt idx="0">
                  <c:v>Sn</c:v>
                </c:pt>
                <c:pt idx="1">
                  <c:v>Sd</c:v>
                </c:pt>
                <c:pt idx="2">
                  <c:v>L</c:v>
                </c:pt>
                <c:pt idx="3">
                  <c:v>G</c:v>
                </c:pt>
                <c:pt idx="4">
                  <c:v>Sm</c:v>
                </c:pt>
                <c:pt idx="5">
                  <c:v>E</c:v>
                </c:pt>
                <c:pt idx="6">
                  <c:v>H</c:v>
                </c:pt>
                <c:pt idx="7">
                  <c:v>B</c:v>
                </c:pt>
                <c:pt idx="8">
                  <c:v>D</c:v>
                </c:pt>
                <c:pt idx="9">
                  <c:v>U</c:v>
                </c:pt>
                <c:pt idx="10">
                  <c:v>W</c:v>
                </c:pt>
              </c:strCache>
            </c:strRef>
          </c:cat>
          <c:val>
            <c:numRef>
              <c:f>resultaten_ND2!$F$22:$F$32</c:f>
              <c:numCache>
                <c:formatCode>General</c:formatCode>
                <c:ptCount val="11"/>
                <c:pt idx="0">
                  <c:v>8</c:v>
                </c:pt>
                <c:pt idx="1">
                  <c:v>6</c:v>
                </c:pt>
                <c:pt idx="2" formatCode="0">
                  <c:v>1</c:v>
                </c:pt>
                <c:pt idx="3" formatCode="0">
                  <c:v>1</c:v>
                </c:pt>
                <c:pt idx="4" formatCode="0">
                  <c:v>1</c:v>
                </c:pt>
                <c:pt idx="5" formatCode="0">
                  <c:v>113</c:v>
                </c:pt>
                <c:pt idx="6" formatCode="0">
                  <c:v>12</c:v>
                </c:pt>
                <c:pt idx="7" formatCode="0">
                  <c:v>9</c:v>
                </c:pt>
                <c:pt idx="8" formatCode="0">
                  <c:v>8</c:v>
                </c:pt>
                <c:pt idx="9">
                  <c:v>1</c:v>
                </c:pt>
                <c:pt idx="10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74624"/>
        <c:axId val="187332224"/>
      </c:barChart>
      <c:catAx>
        <c:axId val="13487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eenheid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7332224"/>
        <c:crosses val="autoZero"/>
        <c:auto val="1"/>
        <c:lblAlgn val="ctr"/>
        <c:lblOffset val="100"/>
        <c:noMultiLvlLbl val="0"/>
      </c:catAx>
      <c:valAx>
        <c:axId val="187332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  <a:r>
                  <a:rPr lang="en-US" baseline="0"/>
                  <a:t> kaarteenheden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34874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resultaten_ND2!$A$4</c:f>
              <c:strCache>
                <c:ptCount val="1"/>
                <c:pt idx="0">
                  <c:v>nat strand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cat>
            <c:numRef>
              <c:f>resultaten_ND2!$J$3:$M$3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resultaten_ND2!$J$4:$M$4</c:f>
              <c:numCache>
                <c:formatCode>0.0</c:formatCode>
                <c:ptCount val="4"/>
                <c:pt idx="0">
                  <c:v>65.697296482900001</c:v>
                </c:pt>
                <c:pt idx="1">
                  <c:v>41.006589692032676</c:v>
                </c:pt>
                <c:pt idx="2">
                  <c:v>29.777310084963695</c:v>
                </c:pt>
                <c:pt idx="3">
                  <c:v>40.315042759822298</c:v>
                </c:pt>
              </c:numCache>
            </c:numRef>
          </c:val>
        </c:ser>
        <c:ser>
          <c:idx val="1"/>
          <c:order val="1"/>
          <c:tx>
            <c:strRef>
              <c:f>resultaten_ND2!$A$5</c:f>
              <c:strCache>
                <c:ptCount val="1"/>
                <c:pt idx="0">
                  <c:v>droog strand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cat>
            <c:numRef>
              <c:f>resultaten_ND2!$J$3:$M$3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resultaten_ND2!$J$5:$M$5</c:f>
              <c:numCache>
                <c:formatCode>0.0</c:formatCode>
                <c:ptCount val="4"/>
                <c:pt idx="0">
                  <c:v>107.33264323</c:v>
                </c:pt>
                <c:pt idx="1">
                  <c:v>108.36409137759996</c:v>
                </c:pt>
                <c:pt idx="2">
                  <c:v>133.3578684940517</c:v>
                </c:pt>
                <c:pt idx="3">
                  <c:v>107.57943483190728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87968"/>
        <c:axId val="200829760"/>
      </c:barChart>
      <c:catAx>
        <c:axId val="16718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eenheid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0829760"/>
        <c:crosses val="autoZero"/>
        <c:auto val="1"/>
        <c:lblAlgn val="ctr"/>
        <c:lblOffset val="100"/>
        <c:noMultiLvlLbl val="0"/>
      </c:catAx>
      <c:valAx>
        <c:axId val="200829760"/>
        <c:scaling>
          <c:orientation val="minMax"/>
          <c:max val="1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(ha)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67187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resultaten_ND2!$A$6</c:f>
              <c:strCache>
                <c:ptCount val="1"/>
                <c:pt idx="0">
                  <c:v>lagune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numRef>
              <c:f>resultaten_ND2!$J$3:$M$3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resultaten_ND2!$J$6:$M$6</c:f>
              <c:numCache>
                <c:formatCode>0.0</c:formatCode>
                <c:ptCount val="4"/>
                <c:pt idx="0">
                  <c:v>10.972937655000001</c:v>
                </c:pt>
                <c:pt idx="1">
                  <c:v>9.2587030412600004</c:v>
                </c:pt>
                <c:pt idx="2">
                  <c:v>7.8153193322799996</c:v>
                </c:pt>
                <c:pt idx="3">
                  <c:v>11.024739969999999</c:v>
                </c:pt>
              </c:numCache>
            </c:numRef>
          </c:val>
        </c:ser>
        <c:ser>
          <c:idx val="1"/>
          <c:order val="1"/>
          <c:tx>
            <c:strRef>
              <c:f>resultaten_ND2!$A$7</c:f>
              <c:strCache>
                <c:ptCount val="1"/>
                <c:pt idx="0">
                  <c:v>geul</c:v>
                </c:pt>
              </c:strCache>
            </c:strRef>
          </c:tx>
          <c:spPr>
            <a:solidFill>
              <a:srgbClr val="6666FF"/>
            </a:solidFill>
          </c:spPr>
          <c:invertIfNegative val="0"/>
          <c:cat>
            <c:numRef>
              <c:f>resultaten_ND2!$J$3:$M$3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resultaten_ND2!$J$7:$M$7</c:f>
              <c:numCache>
                <c:formatCode>0.0</c:formatCode>
                <c:ptCount val="4"/>
                <c:pt idx="0">
                  <c:v>4.9621607663400003</c:v>
                </c:pt>
                <c:pt idx="1">
                  <c:v>7.3578895055800011</c:v>
                </c:pt>
                <c:pt idx="2">
                  <c:v>1.1648333045700001</c:v>
                </c:pt>
                <c:pt idx="3">
                  <c:v>5.0723691520700003</c:v>
                </c:pt>
              </c:numCache>
            </c:numRef>
          </c:val>
        </c:ser>
        <c:ser>
          <c:idx val="2"/>
          <c:order val="2"/>
          <c:tx>
            <c:strRef>
              <c:f>resultaten_ND2!$A$8</c:f>
              <c:strCache>
                <c:ptCount val="1"/>
                <c:pt idx="0">
                  <c:v>strandmeer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resultaten_ND2!$J$3:$M$3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resultaten_ND2!$J$8:$M$8</c:f>
              <c:numCache>
                <c:formatCode>0.0</c:formatCode>
                <c:ptCount val="4"/>
                <c:pt idx="0">
                  <c:v>4.9985650046100005</c:v>
                </c:pt>
                <c:pt idx="1">
                  <c:v>2.8787103733100001</c:v>
                </c:pt>
                <c:pt idx="2">
                  <c:v>2.3766943233599997</c:v>
                </c:pt>
                <c:pt idx="3">
                  <c:v>1.9602719171199998</c:v>
                </c:pt>
              </c:numCache>
            </c:numRef>
          </c:val>
        </c:ser>
        <c:ser>
          <c:idx val="3"/>
          <c:order val="3"/>
          <c:tx>
            <c:strRef>
              <c:f>resultaten_ND2!$A$9</c:f>
              <c:strCache>
                <c:ptCount val="1"/>
                <c:pt idx="0">
                  <c:v>embryonale duinen</c:v>
                </c:pt>
              </c:strCache>
            </c:strRef>
          </c:tx>
          <c:spPr>
            <a:solidFill>
              <a:srgbClr val="CCFF99"/>
            </a:solidFill>
          </c:spPr>
          <c:invertIfNegative val="0"/>
          <c:cat>
            <c:numRef>
              <c:f>resultaten_ND2!$J$3:$M$3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resultaten_ND2!$J$9:$M$9</c:f>
              <c:numCache>
                <c:formatCode>0.0</c:formatCode>
                <c:ptCount val="4"/>
                <c:pt idx="0">
                  <c:v>0.30865030289573603</c:v>
                </c:pt>
                <c:pt idx="1">
                  <c:v>1.2753983309323609</c:v>
                </c:pt>
                <c:pt idx="2">
                  <c:v>6.4835663206758101</c:v>
                </c:pt>
                <c:pt idx="3">
                  <c:v>8.9009774048577288</c:v>
                </c:pt>
              </c:numCache>
            </c:numRef>
          </c:val>
        </c:ser>
        <c:ser>
          <c:idx val="4"/>
          <c:order val="4"/>
          <c:tx>
            <c:strRef>
              <c:f>resultaten_ND2!$A$10</c:f>
              <c:strCache>
                <c:ptCount val="1"/>
                <c:pt idx="0">
                  <c:v>witte duinen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resultaten_ND2!$J$3:$M$3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resultaten_ND2!$J$10:$M$10</c:f>
              <c:numCache>
                <c:formatCode>0.0</c:formatCode>
                <c:ptCount val="4"/>
                <c:pt idx="0">
                  <c:v>6.6362989700817048</c:v>
                </c:pt>
                <c:pt idx="1">
                  <c:v>5.4345805923142914</c:v>
                </c:pt>
                <c:pt idx="2">
                  <c:v>4.3039824859064995</c:v>
                </c:pt>
                <c:pt idx="3">
                  <c:v>8.9911409133172011</c:v>
                </c:pt>
              </c:numCache>
            </c:numRef>
          </c:val>
        </c:ser>
        <c:ser>
          <c:idx val="5"/>
          <c:order val="5"/>
          <c:tx>
            <c:strRef>
              <c:f>resultaten_ND2!$A$11</c:f>
              <c:strCache>
                <c:ptCount val="1"/>
                <c:pt idx="0">
                  <c:v>stuifkuil</c:v>
                </c:pt>
              </c:strCache>
            </c:strRef>
          </c:tx>
          <c:invertIfNegative val="0"/>
          <c:cat>
            <c:numRef>
              <c:f>resultaten_ND2!$J$3:$M$3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resultaten_ND2!$J$11:$M$11</c:f>
              <c:numCache>
                <c:formatCode>0.0</c:formatCode>
                <c:ptCount val="4"/>
                <c:pt idx="0">
                  <c:v>0.29820441449729007</c:v>
                </c:pt>
                <c:pt idx="1">
                  <c:v>0.56723127450884003</c:v>
                </c:pt>
                <c:pt idx="2">
                  <c:v>0.40230954777671996</c:v>
                </c:pt>
                <c:pt idx="3">
                  <c:v>0.30439365712169003</c:v>
                </c:pt>
              </c:numCache>
            </c:numRef>
          </c:val>
        </c:ser>
        <c:ser>
          <c:idx val="6"/>
          <c:order val="6"/>
          <c:tx>
            <c:strRef>
              <c:f>resultaten_ND2!$A$12</c:f>
              <c:strCache>
                <c:ptCount val="1"/>
                <c:pt idx="0">
                  <c:v>kleinschalige duinontwikkeling in vegetatie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resultaten_ND2!$J$3:$M$3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resultaten_ND2!$J$12:$M$12</c:f>
              <c:numCache>
                <c:formatCode>0.0</c:formatCode>
                <c:ptCount val="4"/>
                <c:pt idx="0">
                  <c:v>0.20488148403287001</c:v>
                </c:pt>
                <c:pt idx="1">
                  <c:v>0.4795439258356301</c:v>
                </c:pt>
                <c:pt idx="2">
                  <c:v>2.0876737549310003E-2</c:v>
                </c:pt>
                <c:pt idx="3">
                  <c:v>2.0341206060051</c:v>
                </c:pt>
              </c:numCache>
            </c:numRef>
          </c:val>
        </c:ser>
        <c:ser>
          <c:idx val="7"/>
          <c:order val="7"/>
          <c:tx>
            <c:strRef>
              <c:f>resultaten_ND2!$A$13</c:f>
              <c:strCache>
                <c:ptCount val="1"/>
                <c:pt idx="0">
                  <c:v>uitstuiving tot op het grondwater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resultaten_ND2!$J$3:$M$3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resultaten_ND2!$J$13:$M$13</c:f>
              <c:numCache>
                <c:formatCode>0.0</c:formatCode>
                <c:ptCount val="4"/>
                <c:pt idx="0">
                  <c:v>1.49597693029E-2</c:v>
                </c:pt>
                <c:pt idx="1">
                  <c:v>2.13408328617E-2</c:v>
                </c:pt>
                <c:pt idx="2">
                  <c:v>0</c:v>
                </c:pt>
                <c:pt idx="3">
                  <c:v>9.9756962579200005E-3</c:v>
                </c:pt>
              </c:numCache>
            </c:numRef>
          </c:val>
        </c:ser>
        <c:ser>
          <c:idx val="8"/>
          <c:order val="8"/>
          <c:tx>
            <c:strRef>
              <c:f>resultaten_ND2!$A$14</c:f>
              <c:strCache>
                <c:ptCount val="1"/>
                <c:pt idx="0">
                  <c:v>kleinschalige winderosie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numRef>
              <c:f>resultaten_ND2!$J$3:$M$3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resultaten_ND2!$J$14:$M$14</c:f>
              <c:numCache>
                <c:formatCode>0.0</c:formatCode>
                <c:ptCount val="4"/>
                <c:pt idx="0">
                  <c:v>1.28912794622036</c:v>
                </c:pt>
                <c:pt idx="1">
                  <c:v>0.95670340507612983</c:v>
                </c:pt>
                <c:pt idx="2">
                  <c:v>0.24634386228645999</c:v>
                </c:pt>
                <c:pt idx="3">
                  <c:v>1.28058130856048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912640"/>
        <c:axId val="193843136"/>
      </c:barChart>
      <c:catAx>
        <c:axId val="25291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eenheid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3843136"/>
        <c:crosses val="autoZero"/>
        <c:auto val="1"/>
        <c:lblAlgn val="ctr"/>
        <c:lblOffset val="100"/>
        <c:noMultiLvlLbl val="0"/>
      </c:catAx>
      <c:valAx>
        <c:axId val="193843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(ha)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529126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284163</xdr:colOff>
      <xdr:row>0</xdr:row>
      <xdr:rowOff>55562</xdr:rowOff>
    </xdr:from>
    <xdr:to>
      <xdr:col>25</xdr:col>
      <xdr:colOff>207963</xdr:colOff>
      <xdr:row>23</xdr:row>
      <xdr:rowOff>93662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298450</xdr:colOff>
      <xdr:row>24</xdr:row>
      <xdr:rowOff>25400</xdr:rowOff>
    </xdr:from>
    <xdr:to>
      <xdr:col>25</xdr:col>
      <xdr:colOff>222250</xdr:colOff>
      <xdr:row>47</xdr:row>
      <xdr:rowOff>69850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49</xdr:row>
      <xdr:rowOff>0</xdr:rowOff>
    </xdr:from>
    <xdr:to>
      <xdr:col>12</xdr:col>
      <xdr:colOff>197643</xdr:colOff>
      <xdr:row>72</xdr:row>
      <xdr:rowOff>50007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49</xdr:row>
      <xdr:rowOff>0</xdr:rowOff>
    </xdr:from>
    <xdr:to>
      <xdr:col>24</xdr:col>
      <xdr:colOff>531018</xdr:colOff>
      <xdr:row>72</xdr:row>
      <xdr:rowOff>50007</xdr:rowOff>
    </xdr:to>
    <xdr:graphicFrame macro="">
      <xdr:nvGraphicFramePr>
        <xdr:cNvPr id="7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"/>
  <sheetViews>
    <sheetView tabSelected="1" zoomScale="60" zoomScaleNormal="60" workbookViewId="0">
      <selection activeCell="I40" sqref="I40"/>
    </sheetView>
  </sheetViews>
  <sheetFormatPr defaultRowHeight="12" x14ac:dyDescent="0.2"/>
  <cols>
    <col min="1" max="1" width="26.42578125" customWidth="1"/>
    <col min="3" max="6" width="13" customWidth="1"/>
    <col min="7" max="7" width="11.42578125" customWidth="1"/>
  </cols>
  <sheetData>
    <row r="1" spans="1:14" x14ac:dyDescent="0.2">
      <c r="C1" t="s">
        <v>4</v>
      </c>
      <c r="D1" t="s">
        <v>4</v>
      </c>
      <c r="E1" t="s">
        <v>4</v>
      </c>
      <c r="F1" t="s">
        <v>4</v>
      </c>
      <c r="J1" t="s">
        <v>4</v>
      </c>
      <c r="K1" t="s">
        <v>4</v>
      </c>
      <c r="L1" t="s">
        <v>4</v>
      </c>
      <c r="M1" t="s">
        <v>4</v>
      </c>
    </row>
    <row r="2" spans="1:14" ht="13.5" x14ac:dyDescent="0.2">
      <c r="C2" t="s">
        <v>3</v>
      </c>
      <c r="D2" t="s">
        <v>3</v>
      </c>
      <c r="E2" t="s">
        <v>3</v>
      </c>
      <c r="F2" t="s">
        <v>31</v>
      </c>
      <c r="J2" t="s">
        <v>5</v>
      </c>
      <c r="K2" t="s">
        <v>5</v>
      </c>
      <c r="L2" t="s">
        <v>5</v>
      </c>
      <c r="M2" t="s">
        <v>5</v>
      </c>
    </row>
    <row r="3" spans="1:14" x14ac:dyDescent="0.2">
      <c r="B3" s="4" t="s">
        <v>2</v>
      </c>
      <c r="C3" s="3">
        <v>2015</v>
      </c>
      <c r="D3" s="3">
        <v>2016</v>
      </c>
      <c r="E3" s="3">
        <v>2017</v>
      </c>
      <c r="F3" s="3">
        <v>2018</v>
      </c>
      <c r="G3" s="3"/>
      <c r="I3" s="4" t="s">
        <v>2</v>
      </c>
      <c r="J3" s="3">
        <v>2015</v>
      </c>
      <c r="K3" s="3">
        <v>2016</v>
      </c>
      <c r="L3" s="3">
        <v>2017</v>
      </c>
      <c r="M3" s="3">
        <v>2018</v>
      </c>
      <c r="N3" s="3"/>
    </row>
    <row r="4" spans="1:14" x14ac:dyDescent="0.2">
      <c r="A4" t="s">
        <v>23</v>
      </c>
      <c r="B4" s="5" t="s">
        <v>11</v>
      </c>
      <c r="C4" s="1">
        <v>656972.96482900006</v>
      </c>
      <c r="D4" s="1">
        <v>410065.89692032675</v>
      </c>
      <c r="E4" s="1">
        <v>297773.10084963695</v>
      </c>
      <c r="F4" s="1">
        <v>403150.42759822297</v>
      </c>
      <c r="G4" s="1"/>
      <c r="I4" s="5" t="s">
        <v>11</v>
      </c>
      <c r="J4" s="2">
        <f>C4/10000</f>
        <v>65.697296482900001</v>
      </c>
      <c r="K4" s="2">
        <f>D4/10000</f>
        <v>41.006589692032676</v>
      </c>
      <c r="L4" s="2">
        <f>E4/10000</f>
        <v>29.777310084963695</v>
      </c>
      <c r="M4" s="2">
        <f>F4/10000</f>
        <v>40.315042759822298</v>
      </c>
      <c r="N4" s="2"/>
    </row>
    <row r="5" spans="1:14" x14ac:dyDescent="0.2">
      <c r="A5" t="s">
        <v>22</v>
      </c>
      <c r="B5" s="4" t="s">
        <v>10</v>
      </c>
      <c r="C5" s="1">
        <v>1073326.4323</v>
      </c>
      <c r="D5" s="1">
        <v>1083640.9137759996</v>
      </c>
      <c r="E5" s="11">
        <v>1333578.6849405169</v>
      </c>
      <c r="F5" s="1">
        <v>1075794.3483190727</v>
      </c>
      <c r="G5" s="1"/>
      <c r="I5" s="4" t="s">
        <v>10</v>
      </c>
      <c r="J5" s="2">
        <f t="shared" ref="J5:J8" si="0">C5/10000</f>
        <v>107.33264323</v>
      </c>
      <c r="K5" s="2">
        <f t="shared" ref="K5:M8" si="1">D5/10000</f>
        <v>108.36409137759996</v>
      </c>
      <c r="L5" s="2">
        <f t="shared" si="1"/>
        <v>133.3578684940517</v>
      </c>
      <c r="M5" s="2">
        <f t="shared" si="1"/>
        <v>107.57943483190728</v>
      </c>
      <c r="N5" s="2"/>
    </row>
    <row r="6" spans="1:14" x14ac:dyDescent="0.2">
      <c r="A6" t="s">
        <v>20</v>
      </c>
      <c r="B6" s="5" t="s">
        <v>12</v>
      </c>
      <c r="C6" s="1">
        <v>109729.37655</v>
      </c>
      <c r="D6" s="1">
        <v>92587.030412599997</v>
      </c>
      <c r="E6" s="1">
        <v>78153.193322799998</v>
      </c>
      <c r="F6" s="1">
        <v>110247.39969999999</v>
      </c>
      <c r="G6" s="1"/>
      <c r="I6" s="5" t="s">
        <v>12</v>
      </c>
      <c r="J6" s="2">
        <f t="shared" si="0"/>
        <v>10.972937655000001</v>
      </c>
      <c r="K6" s="2">
        <f t="shared" si="1"/>
        <v>9.2587030412600004</v>
      </c>
      <c r="L6" s="2">
        <f t="shared" si="1"/>
        <v>7.8153193322799996</v>
      </c>
      <c r="M6" s="2">
        <f t="shared" si="1"/>
        <v>11.024739969999999</v>
      </c>
      <c r="N6" s="2"/>
    </row>
    <row r="7" spans="1:14" x14ac:dyDescent="0.2">
      <c r="A7" t="s">
        <v>18</v>
      </c>
      <c r="B7" s="5" t="s">
        <v>13</v>
      </c>
      <c r="C7" s="1">
        <v>49621.607663399998</v>
      </c>
      <c r="D7" s="1">
        <v>73578.895055800007</v>
      </c>
      <c r="E7" s="1">
        <v>11648.333045700001</v>
      </c>
      <c r="F7" s="1">
        <v>50723.691520699998</v>
      </c>
      <c r="G7" s="1"/>
      <c r="I7" s="5" t="s">
        <v>13</v>
      </c>
      <c r="J7" s="2">
        <f t="shared" si="0"/>
        <v>4.9621607663400003</v>
      </c>
      <c r="K7" s="2">
        <f t="shared" si="1"/>
        <v>7.3578895055800011</v>
      </c>
      <c r="L7" s="2">
        <f t="shared" si="1"/>
        <v>1.1648333045700001</v>
      </c>
      <c r="M7" s="2">
        <f t="shared" si="1"/>
        <v>5.0723691520700003</v>
      </c>
      <c r="N7" s="2"/>
    </row>
    <row r="8" spans="1:14" x14ac:dyDescent="0.2">
      <c r="A8" t="s">
        <v>21</v>
      </c>
      <c r="B8" s="5" t="s">
        <v>32</v>
      </c>
      <c r="C8" s="1">
        <v>49985.650046100003</v>
      </c>
      <c r="D8" s="1">
        <v>28787.103733100001</v>
      </c>
      <c r="E8" s="1">
        <v>23766.943233599999</v>
      </c>
      <c r="F8" s="1">
        <v>19602.719171199999</v>
      </c>
      <c r="G8" s="1"/>
      <c r="I8" s="5" t="s">
        <v>32</v>
      </c>
      <c r="J8" s="2">
        <f t="shared" si="0"/>
        <v>4.9985650046100005</v>
      </c>
      <c r="K8" s="2">
        <f t="shared" si="1"/>
        <v>2.8787103733100001</v>
      </c>
      <c r="L8" s="2">
        <f t="shared" si="1"/>
        <v>2.3766943233599997</v>
      </c>
      <c r="M8" s="2">
        <f t="shared" si="1"/>
        <v>1.9602719171199998</v>
      </c>
      <c r="N8" s="2"/>
    </row>
    <row r="9" spans="1:14" x14ac:dyDescent="0.2">
      <c r="A9" t="s">
        <v>17</v>
      </c>
      <c r="B9" s="5" t="s">
        <v>14</v>
      </c>
      <c r="C9" s="1">
        <v>3086.5030289573601</v>
      </c>
      <c r="D9" s="1">
        <v>12753.983309323608</v>
      </c>
      <c r="E9" s="1">
        <f>38675.8802252362+26159.7829815219</f>
        <v>64835.663206758101</v>
      </c>
      <c r="F9" s="1">
        <v>89009.774048577281</v>
      </c>
      <c r="G9" s="1"/>
      <c r="I9" s="5" t="s">
        <v>14</v>
      </c>
      <c r="J9" s="2">
        <f t="shared" ref="J9:M14" si="2">C9/10000</f>
        <v>0.30865030289573603</v>
      </c>
      <c r="K9" s="2">
        <f t="shared" si="2"/>
        <v>1.2753983309323609</v>
      </c>
      <c r="L9" s="2">
        <f t="shared" si="2"/>
        <v>6.4835663206758101</v>
      </c>
      <c r="M9" s="2">
        <f t="shared" si="2"/>
        <v>8.9009774048577288</v>
      </c>
      <c r="N9" s="2"/>
    </row>
    <row r="10" spans="1:14" x14ac:dyDescent="0.2">
      <c r="A10" t="s">
        <v>19</v>
      </c>
      <c r="B10" s="5" t="s">
        <v>9</v>
      </c>
      <c r="C10" s="1">
        <v>66362.989700817052</v>
      </c>
      <c r="D10" s="1">
        <v>54345.805923142914</v>
      </c>
      <c r="E10" s="1">
        <v>43039.824859064996</v>
      </c>
      <c r="F10" s="1">
        <v>89911.409133172012</v>
      </c>
      <c r="G10" s="1"/>
      <c r="I10" s="5" t="s">
        <v>9</v>
      </c>
      <c r="J10" s="2">
        <f t="shared" si="2"/>
        <v>6.6362989700817048</v>
      </c>
      <c r="K10" s="2">
        <f t="shared" si="2"/>
        <v>5.4345805923142914</v>
      </c>
      <c r="L10" s="2">
        <f t="shared" si="2"/>
        <v>4.3039824859064995</v>
      </c>
      <c r="M10" s="2">
        <f t="shared" si="2"/>
        <v>8.9911409133172011</v>
      </c>
      <c r="N10" s="2"/>
    </row>
    <row r="11" spans="1:14" x14ac:dyDescent="0.2">
      <c r="A11" t="s">
        <v>15</v>
      </c>
      <c r="B11" s="5" t="s">
        <v>0</v>
      </c>
      <c r="C11" s="1">
        <v>2982.0441449729005</v>
      </c>
      <c r="D11" s="1">
        <v>5672.3127450884003</v>
      </c>
      <c r="E11" s="1">
        <v>4023.0954777671996</v>
      </c>
      <c r="F11" s="1">
        <v>3043.9365712169001</v>
      </c>
      <c r="G11" s="1"/>
      <c r="I11" s="5" t="s">
        <v>0</v>
      </c>
      <c r="J11" s="2">
        <f t="shared" si="2"/>
        <v>0.29820441449729007</v>
      </c>
      <c r="K11" s="2">
        <f t="shared" si="2"/>
        <v>0.56723127450884003</v>
      </c>
      <c r="L11" s="2">
        <f t="shared" si="2"/>
        <v>0.40230954777671996</v>
      </c>
      <c r="M11" s="2">
        <f t="shared" si="2"/>
        <v>0.30439365712169003</v>
      </c>
      <c r="N11" s="2"/>
    </row>
    <row r="12" spans="1:14" x14ac:dyDescent="0.2">
      <c r="A12" t="s">
        <v>16</v>
      </c>
      <c r="B12" s="5" t="s">
        <v>6</v>
      </c>
      <c r="C12" s="1">
        <v>2048.8148403287</v>
      </c>
      <c r="D12" s="1">
        <v>4795.4392583563013</v>
      </c>
      <c r="E12" s="1">
        <v>208.76737549310002</v>
      </c>
      <c r="F12" s="1">
        <v>20341.206060051001</v>
      </c>
      <c r="G12" s="1"/>
      <c r="I12" s="5" t="s">
        <v>6</v>
      </c>
      <c r="J12" s="2">
        <f t="shared" si="2"/>
        <v>0.20488148403287001</v>
      </c>
      <c r="K12" s="2">
        <f t="shared" si="2"/>
        <v>0.4795439258356301</v>
      </c>
      <c r="L12" s="2">
        <f t="shared" si="2"/>
        <v>2.0876737549310003E-2</v>
      </c>
      <c r="M12" s="2">
        <f t="shared" si="2"/>
        <v>2.0341206060051</v>
      </c>
      <c r="N12" s="2"/>
    </row>
    <row r="13" spans="1:14" x14ac:dyDescent="0.2">
      <c r="A13" t="s">
        <v>24</v>
      </c>
      <c r="B13" s="4" t="s">
        <v>8</v>
      </c>
      <c r="C13" s="1">
        <v>149.597693029</v>
      </c>
      <c r="D13" s="1">
        <v>213.408328617</v>
      </c>
      <c r="E13" s="1"/>
      <c r="F13" s="1">
        <v>99.756962579200007</v>
      </c>
      <c r="G13" s="1"/>
      <c r="I13" s="4" t="s">
        <v>8</v>
      </c>
      <c r="J13" s="2">
        <f t="shared" si="2"/>
        <v>1.49597693029E-2</v>
      </c>
      <c r="K13" s="2">
        <f t="shared" si="2"/>
        <v>2.13408328617E-2</v>
      </c>
      <c r="L13" s="2">
        <f t="shared" si="2"/>
        <v>0</v>
      </c>
      <c r="M13" s="2">
        <f t="shared" si="2"/>
        <v>9.9756962579200005E-3</v>
      </c>
      <c r="N13" s="2"/>
    </row>
    <row r="14" spans="1:14" x14ac:dyDescent="0.2">
      <c r="A14" t="s">
        <v>25</v>
      </c>
      <c r="B14" s="5" t="s">
        <v>7</v>
      </c>
      <c r="C14" s="1">
        <v>12891.2794622036</v>
      </c>
      <c r="D14" s="1">
        <v>9567.0340507612982</v>
      </c>
      <c r="E14" s="1">
        <v>2463.4386228645999</v>
      </c>
      <c r="F14" s="1">
        <f>12570.8130856048+235</f>
        <v>12805.813085604799</v>
      </c>
      <c r="G14" s="1"/>
      <c r="I14" s="5" t="s">
        <v>7</v>
      </c>
      <c r="J14" s="2">
        <f t="shared" si="2"/>
        <v>1.28912794622036</v>
      </c>
      <c r="K14" s="2">
        <f t="shared" si="2"/>
        <v>0.95670340507612983</v>
      </c>
      <c r="L14" s="2">
        <f t="shared" si="2"/>
        <v>0.24634386228645999</v>
      </c>
      <c r="M14" s="2">
        <f t="shared" si="2"/>
        <v>1.28058130856048</v>
      </c>
      <c r="N14" s="2"/>
    </row>
    <row r="16" spans="1:14" x14ac:dyDescent="0.2">
      <c r="A16" t="s">
        <v>33</v>
      </c>
      <c r="C16" s="1">
        <f>C5+C4</f>
        <v>1730299.3971290002</v>
      </c>
      <c r="D16" s="1">
        <f t="shared" ref="D16:F16" si="3">D5+D4</f>
        <v>1493706.8106963262</v>
      </c>
      <c r="E16" s="1">
        <f>E5+E4</f>
        <v>1631351.7857901538</v>
      </c>
      <c r="F16" s="1">
        <f t="shared" si="3"/>
        <v>1478944.7759172958</v>
      </c>
    </row>
    <row r="17" spans="2:7" x14ac:dyDescent="0.2">
      <c r="B17" s="5"/>
      <c r="C17" s="1"/>
      <c r="D17" s="1"/>
      <c r="E17" s="1"/>
      <c r="F17" s="1"/>
      <c r="G17" s="1"/>
    </row>
    <row r="18" spans="2:7" x14ac:dyDescent="0.2">
      <c r="B18" s="4" t="s">
        <v>1</v>
      </c>
      <c r="C18" s="1">
        <f>SUM(C9:C14)</f>
        <v>87521.228870308623</v>
      </c>
      <c r="D18" s="1">
        <f>SUM(D9:D14)</f>
        <v>87347.98361528953</v>
      </c>
      <c r="E18" s="1">
        <f>SUM(E9:E14)</f>
        <v>114570.789541948</v>
      </c>
      <c r="F18" s="1">
        <f>SUM(F9:F14)</f>
        <v>215211.89586120122</v>
      </c>
      <c r="G18" s="1"/>
    </row>
    <row r="19" spans="2:7" x14ac:dyDescent="0.2">
      <c r="B19" s="5"/>
      <c r="C19" s="1"/>
      <c r="D19" s="1"/>
      <c r="E19" s="1"/>
      <c r="F19" s="1"/>
      <c r="G19" s="1"/>
    </row>
    <row r="20" spans="2:7" x14ac:dyDescent="0.2">
      <c r="B20" s="5"/>
      <c r="C20" s="1" t="s">
        <v>26</v>
      </c>
      <c r="D20" s="1" t="s">
        <v>26</v>
      </c>
      <c r="E20" s="1" t="s">
        <v>26</v>
      </c>
      <c r="F20" s="1" t="s">
        <v>26</v>
      </c>
      <c r="G20" s="1"/>
    </row>
    <row r="21" spans="2:7" x14ac:dyDescent="0.2">
      <c r="B21" s="4"/>
      <c r="C21" s="3">
        <v>2015</v>
      </c>
      <c r="D21" s="6">
        <v>2016</v>
      </c>
      <c r="E21" s="6">
        <v>2017</v>
      </c>
      <c r="F21" s="6">
        <v>2018</v>
      </c>
      <c r="G21" s="6"/>
    </row>
    <row r="22" spans="2:7" x14ac:dyDescent="0.2">
      <c r="B22" t="s">
        <v>11</v>
      </c>
      <c r="C22" s="9">
        <v>2</v>
      </c>
      <c r="D22" s="9">
        <v>10</v>
      </c>
      <c r="E22" s="9">
        <v>11</v>
      </c>
      <c r="F22" s="9">
        <v>8</v>
      </c>
      <c r="G22" s="9"/>
    </row>
    <row r="23" spans="2:7" x14ac:dyDescent="0.2">
      <c r="B23" t="s">
        <v>10</v>
      </c>
      <c r="C23" s="7">
        <v>1</v>
      </c>
      <c r="D23" s="9">
        <v>11</v>
      </c>
      <c r="E23" s="9">
        <v>4</v>
      </c>
      <c r="F23" s="9">
        <v>6</v>
      </c>
      <c r="G23" s="9"/>
    </row>
    <row r="24" spans="2:7" x14ac:dyDescent="0.2">
      <c r="B24" t="s">
        <v>12</v>
      </c>
      <c r="C24" s="7">
        <v>1</v>
      </c>
      <c r="D24" s="8">
        <v>1</v>
      </c>
      <c r="E24" s="8">
        <v>1</v>
      </c>
      <c r="F24" s="8">
        <v>1</v>
      </c>
      <c r="G24" s="8"/>
    </row>
    <row r="25" spans="2:7" x14ac:dyDescent="0.2">
      <c r="B25" t="s">
        <v>13</v>
      </c>
      <c r="C25" s="7">
        <v>1</v>
      </c>
      <c r="D25" s="8">
        <v>2</v>
      </c>
      <c r="E25" s="8">
        <v>2</v>
      </c>
      <c r="F25" s="8">
        <v>1</v>
      </c>
      <c r="G25" s="8"/>
    </row>
    <row r="26" spans="2:7" x14ac:dyDescent="0.2">
      <c r="B26" t="s">
        <v>32</v>
      </c>
      <c r="C26" s="7">
        <v>1</v>
      </c>
      <c r="D26" s="8">
        <v>1</v>
      </c>
      <c r="E26" s="8">
        <v>1</v>
      </c>
      <c r="F26" s="8">
        <v>1</v>
      </c>
      <c r="G26" s="8"/>
    </row>
    <row r="27" spans="2:7" x14ac:dyDescent="0.2">
      <c r="B27" t="s">
        <v>14</v>
      </c>
      <c r="C27" s="7">
        <v>72</v>
      </c>
      <c r="D27" s="8">
        <v>71</v>
      </c>
      <c r="E27" s="8">
        <v>204</v>
      </c>
      <c r="F27" s="8">
        <v>113</v>
      </c>
      <c r="G27" s="8"/>
    </row>
    <row r="28" spans="2:7" x14ac:dyDescent="0.2">
      <c r="B28" t="s">
        <v>9</v>
      </c>
      <c r="C28" s="7">
        <v>22</v>
      </c>
      <c r="D28" s="8">
        <v>32</v>
      </c>
      <c r="E28" s="8">
        <v>7</v>
      </c>
      <c r="F28" s="8">
        <v>12</v>
      </c>
      <c r="G28" s="8"/>
    </row>
    <row r="29" spans="2:7" x14ac:dyDescent="0.2">
      <c r="B29" t="s">
        <v>0</v>
      </c>
      <c r="C29" s="7">
        <v>11</v>
      </c>
      <c r="D29" s="8">
        <v>22</v>
      </c>
      <c r="E29" s="8">
        <v>15</v>
      </c>
      <c r="F29" s="8">
        <v>9</v>
      </c>
      <c r="G29" s="8"/>
    </row>
    <row r="30" spans="2:7" x14ac:dyDescent="0.2">
      <c r="B30" t="s">
        <v>6</v>
      </c>
      <c r="C30" s="7">
        <v>9</v>
      </c>
      <c r="D30" s="8">
        <v>5</v>
      </c>
      <c r="E30" s="8">
        <v>3</v>
      </c>
      <c r="F30" s="8">
        <v>8</v>
      </c>
      <c r="G30" s="8"/>
    </row>
    <row r="31" spans="2:7" x14ac:dyDescent="0.2">
      <c r="B31" t="s">
        <v>8</v>
      </c>
      <c r="C31" s="9">
        <v>1</v>
      </c>
      <c r="D31" s="9">
        <v>1</v>
      </c>
      <c r="E31" s="9"/>
      <c r="F31" s="9">
        <v>1</v>
      </c>
      <c r="G31" s="9"/>
    </row>
    <row r="32" spans="2:7" x14ac:dyDescent="0.2">
      <c r="B32" t="s">
        <v>7</v>
      </c>
      <c r="C32" s="9">
        <v>18</v>
      </c>
      <c r="D32" s="9">
        <v>19</v>
      </c>
      <c r="E32" s="9">
        <v>32</v>
      </c>
      <c r="F32" s="9">
        <v>19</v>
      </c>
      <c r="G32" s="9"/>
    </row>
    <row r="33" spans="1:7" x14ac:dyDescent="0.2">
      <c r="B33" t="s">
        <v>30</v>
      </c>
      <c r="E33" s="8">
        <v>6</v>
      </c>
      <c r="F33" s="8"/>
      <c r="G33" s="8"/>
    </row>
    <row r="35" spans="1:7" x14ac:dyDescent="0.2">
      <c r="B35" t="s">
        <v>1</v>
      </c>
      <c r="C35" s="9">
        <v>139</v>
      </c>
      <c r="D35" s="9">
        <v>175</v>
      </c>
      <c r="E35" s="9">
        <v>295</v>
      </c>
      <c r="F35" s="9"/>
      <c r="G35" s="9"/>
    </row>
    <row r="36" spans="1:7" x14ac:dyDescent="0.2">
      <c r="B36" t="s">
        <v>29</v>
      </c>
      <c r="C36">
        <f>SUM(C22:C32)</f>
        <v>139</v>
      </c>
      <c r="D36">
        <f>SUM(D22:D32)</f>
        <v>175</v>
      </c>
      <c r="E36">
        <f>SUM(E22:E33)</f>
        <v>286</v>
      </c>
      <c r="F36">
        <f>SUM(F22:F33)</f>
        <v>179</v>
      </c>
    </row>
    <row r="37" spans="1:7" x14ac:dyDescent="0.2">
      <c r="E37" s="10"/>
      <c r="F37" s="10"/>
      <c r="G37" s="10"/>
    </row>
    <row r="40" spans="1:7" x14ac:dyDescent="0.2">
      <c r="A40" t="s">
        <v>27</v>
      </c>
      <c r="C40" s="10">
        <v>42106</v>
      </c>
      <c r="D40" s="10">
        <v>42480</v>
      </c>
      <c r="E40" s="10">
        <v>42872</v>
      </c>
      <c r="F40" s="10">
        <v>43210</v>
      </c>
    </row>
    <row r="41" spans="1:7" x14ac:dyDescent="0.2">
      <c r="A41" t="s">
        <v>28</v>
      </c>
      <c r="C41" s="10">
        <v>42108</v>
      </c>
      <c r="F41" s="10">
        <v>43211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resultaten_ND2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Bas</cp:lastModifiedBy>
  <dcterms:created xsi:type="dcterms:W3CDTF">2018-04-03T14:36:18Z</dcterms:created>
  <dcterms:modified xsi:type="dcterms:W3CDTF">2019-07-25T16:02:07Z</dcterms:modified>
</cp:coreProperties>
</file>