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64011"/>
  <mc:AlternateContent xmlns:mc="http://schemas.openxmlformats.org/markup-compatibility/2006">
    <mc:Choice Requires="x15">
      <x15ac:absPath xmlns:x15ac="http://schemas.microsoft.com/office/spreadsheetml/2010/11/ac" url="P:\on\plastic_in_Rijn_en_Maas\Actueel 0 DATA\"/>
    </mc:Choice>
  </mc:AlternateContent>
  <bookViews>
    <workbookView xWindow="0" yWindow="0" windowWidth="18420" windowHeight="6495" tabRatio="664" activeTab="1"/>
  </bookViews>
  <sheets>
    <sheet name="Readme" sheetId="16" r:id="rId1"/>
    <sheet name="OSPAR_data_kornet" sheetId="29" r:id="rId2"/>
  </sheets>
  <definedNames>
    <definedName name="LO" localSheetId="1">OSPAR_data_kornet!#REF!</definedName>
    <definedName name="MID" localSheetId="1">OSPAR_data_kornet!#REF!</definedName>
    <definedName name="OPP" localSheetId="1">OSPAR_data_kornet!#REF!</definedName>
    <definedName name="OPP">OSPAR_data_kornet!#REF!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7" i="29" l="1"/>
  <c r="N88" i="29"/>
  <c r="N87" i="29"/>
  <c r="N66" i="29"/>
  <c r="N59" i="29" l="1"/>
  <c r="N58" i="29"/>
  <c r="N57" i="29"/>
  <c r="N51" i="29"/>
  <c r="N50" i="29"/>
  <c r="N44" i="29"/>
  <c r="N43" i="29"/>
  <c r="N41" i="29"/>
  <c r="N34" i="29"/>
  <c r="N33" i="29"/>
  <c r="N32" i="29"/>
  <c r="N31" i="29"/>
  <c r="N30" i="29"/>
  <c r="N29" i="29"/>
  <c r="N19" i="29"/>
  <c r="DA130" i="29" l="1"/>
  <c r="DA131" i="29"/>
  <c r="DA132" i="29"/>
  <c r="DA133" i="29"/>
  <c r="DA134" i="29"/>
  <c r="DA135" i="29"/>
  <c r="DA136" i="29"/>
  <c r="DA137" i="29"/>
  <c r="DA138" i="29"/>
  <c r="DA139" i="29"/>
  <c r="DA140" i="29"/>
  <c r="DA141" i="29"/>
  <c r="DA142" i="29"/>
  <c r="DA143" i="29"/>
  <c r="DA144" i="29"/>
  <c r="DA145" i="29"/>
  <c r="DA146" i="29"/>
  <c r="DA147" i="29"/>
  <c r="DA148" i="29"/>
  <c r="DA149" i="29"/>
  <c r="DA150" i="29"/>
  <c r="DA151" i="29"/>
  <c r="DA152" i="29"/>
  <c r="DA153" i="29"/>
  <c r="DA154" i="29"/>
  <c r="DA155" i="29"/>
  <c r="DA156" i="29"/>
  <c r="DA157" i="29"/>
  <c r="DA158" i="29"/>
  <c r="DA159" i="29"/>
  <c r="DA160" i="29"/>
  <c r="DA161" i="29"/>
  <c r="DA162" i="29"/>
  <c r="DA163" i="29"/>
  <c r="DA164" i="29"/>
  <c r="DA165" i="29"/>
  <c r="DA166" i="29"/>
  <c r="DA167" i="29"/>
  <c r="DA168" i="29"/>
  <c r="CR168" i="29"/>
  <c r="C168" i="29"/>
  <c r="A168" i="29"/>
  <c r="CR167" i="29"/>
  <c r="C167" i="29"/>
  <c r="A167" i="29"/>
  <c r="CR166" i="29"/>
  <c r="C166" i="29"/>
  <c r="A166" i="29"/>
  <c r="CR165" i="29"/>
  <c r="C165" i="29"/>
  <c r="A165" i="29"/>
  <c r="CR164" i="29"/>
  <c r="C164" i="29"/>
  <c r="A164" i="29"/>
  <c r="CR163" i="29"/>
  <c r="C163" i="29"/>
  <c r="A163" i="29"/>
  <c r="CR162" i="29"/>
  <c r="C162" i="29"/>
  <c r="A162" i="29"/>
  <c r="CR161" i="29"/>
  <c r="C161" i="29"/>
  <c r="A161" i="29"/>
  <c r="CR160" i="29"/>
  <c r="C160" i="29"/>
  <c r="A160" i="29"/>
  <c r="CR159" i="29"/>
  <c r="C159" i="29"/>
  <c r="A159" i="29"/>
  <c r="CR158" i="29"/>
  <c r="C158" i="29"/>
  <c r="A158" i="29"/>
  <c r="CR157" i="29"/>
  <c r="C157" i="29"/>
  <c r="A157" i="29"/>
  <c r="CR156" i="29"/>
  <c r="C156" i="29"/>
  <c r="A156" i="29"/>
  <c r="CR155" i="29"/>
  <c r="C155" i="29"/>
  <c r="A155" i="29"/>
  <c r="CR154" i="29"/>
  <c r="C154" i="29"/>
  <c r="A154" i="29"/>
  <c r="CR153" i="29"/>
  <c r="C153" i="29"/>
  <c r="A153" i="29"/>
  <c r="CR152" i="29"/>
  <c r="C152" i="29"/>
  <c r="A152" i="29"/>
  <c r="CR151" i="29"/>
  <c r="C151" i="29"/>
  <c r="A151" i="29"/>
  <c r="CR150" i="29"/>
  <c r="C150" i="29"/>
  <c r="A150" i="29"/>
  <c r="CR149" i="29"/>
  <c r="CT149" i="29" s="1"/>
  <c r="C149" i="29"/>
  <c r="A149" i="29"/>
  <c r="CR148" i="29"/>
  <c r="CT148" i="29" s="1"/>
  <c r="C148" i="29"/>
  <c r="A148" i="29"/>
  <c r="CR147" i="29"/>
  <c r="C147" i="29"/>
  <c r="A147" i="29"/>
  <c r="CR146" i="29"/>
  <c r="C146" i="29"/>
  <c r="A146" i="29"/>
  <c r="CR145" i="29"/>
  <c r="C145" i="29"/>
  <c r="A145" i="29"/>
  <c r="CR144" i="29"/>
  <c r="C144" i="29"/>
  <c r="A144" i="29"/>
  <c r="CR143" i="29"/>
  <c r="C143" i="29"/>
  <c r="A143" i="29"/>
  <c r="CR142" i="29"/>
  <c r="C142" i="29"/>
  <c r="A142" i="29"/>
  <c r="CR141" i="29"/>
  <c r="C141" i="29"/>
  <c r="A141" i="29"/>
  <c r="CR140" i="29"/>
  <c r="C140" i="29"/>
  <c r="A140" i="29"/>
  <c r="CR139" i="29"/>
  <c r="C139" i="29"/>
  <c r="A139" i="29"/>
  <c r="CR138" i="29"/>
  <c r="C138" i="29"/>
  <c r="A138" i="29"/>
  <c r="CR137" i="29"/>
  <c r="C137" i="29"/>
  <c r="A137" i="29"/>
  <c r="CR136" i="29"/>
  <c r="C136" i="29"/>
  <c r="A136" i="29"/>
  <c r="CR135" i="29"/>
  <c r="C135" i="29"/>
  <c r="A135" i="29"/>
  <c r="CR134" i="29"/>
  <c r="C134" i="29"/>
  <c r="A134" i="29"/>
  <c r="CR133" i="29"/>
  <c r="C133" i="29"/>
  <c r="A133" i="29"/>
  <c r="CR132" i="29"/>
  <c r="C132" i="29"/>
  <c r="A132" i="29"/>
  <c r="CR131" i="29"/>
  <c r="C131" i="29"/>
  <c r="A131" i="29"/>
  <c r="DB148" i="29" l="1"/>
  <c r="DC148" i="29" s="1"/>
  <c r="DB149" i="29"/>
  <c r="DC149" i="29" s="1"/>
  <c r="DA3" i="29"/>
  <c r="DA4" i="29"/>
  <c r="DA5" i="29"/>
  <c r="DA6" i="29"/>
  <c r="DA7" i="29"/>
  <c r="DA8" i="29"/>
  <c r="DA9" i="29"/>
  <c r="DA10" i="29"/>
  <c r="DA11" i="29"/>
  <c r="DA12" i="29"/>
  <c r="DA13" i="29"/>
  <c r="DA14" i="29"/>
  <c r="DA15" i="29"/>
  <c r="DA16" i="29"/>
  <c r="DA17" i="29"/>
  <c r="DA18" i="29"/>
  <c r="DA19" i="29"/>
  <c r="DA20" i="29"/>
  <c r="DA21" i="29"/>
  <c r="DA22" i="29"/>
  <c r="DA23" i="29"/>
  <c r="DA24" i="29"/>
  <c r="DA25" i="29"/>
  <c r="DA26" i="29"/>
  <c r="DA27" i="29"/>
  <c r="DA28" i="29"/>
  <c r="DA29" i="29"/>
  <c r="DA30" i="29"/>
  <c r="DA31" i="29"/>
  <c r="DA32" i="29"/>
  <c r="DA33" i="29"/>
  <c r="DA34" i="29"/>
  <c r="DA35" i="29"/>
  <c r="DA36" i="29"/>
  <c r="DA37" i="29"/>
  <c r="DA38" i="29"/>
  <c r="DA39" i="29"/>
  <c r="DA40" i="29"/>
  <c r="DA41" i="29"/>
  <c r="DA42" i="29"/>
  <c r="DA43" i="29"/>
  <c r="DA44" i="29"/>
  <c r="DA45" i="29"/>
  <c r="DA46" i="29"/>
  <c r="DA47" i="29"/>
  <c r="DA48" i="29"/>
  <c r="DA49" i="29"/>
  <c r="DA50" i="29"/>
  <c r="DA51" i="29"/>
  <c r="DA52" i="29"/>
  <c r="DA53" i="29"/>
  <c r="DA54" i="29"/>
  <c r="DA55" i="29"/>
  <c r="DA56" i="29"/>
  <c r="DA57" i="29"/>
  <c r="DA58" i="29"/>
  <c r="DA59" i="29"/>
  <c r="DA60" i="29"/>
  <c r="DB60" i="29" s="1"/>
  <c r="DC60" i="29" s="1"/>
  <c r="DA61" i="29"/>
  <c r="DB61" i="29" s="1"/>
  <c r="DC61" i="29" s="1"/>
  <c r="DA62" i="29"/>
  <c r="DB62" i="29" s="1"/>
  <c r="DC62" i="29" s="1"/>
  <c r="DA63" i="29"/>
  <c r="DB63" i="29" s="1"/>
  <c r="DC63" i="29" s="1"/>
  <c r="DA64" i="29"/>
  <c r="DB64" i="29" s="1"/>
  <c r="DC64" i="29" s="1"/>
  <c r="DA65" i="29"/>
  <c r="DB65" i="29" s="1"/>
  <c r="DC65" i="29" s="1"/>
  <c r="DA66" i="29"/>
  <c r="DB66" i="29" s="1"/>
  <c r="DC66" i="29" s="1"/>
  <c r="DA67" i="29"/>
  <c r="DB67" i="29" s="1"/>
  <c r="DC67" i="29" s="1"/>
  <c r="DA68" i="29"/>
  <c r="DB68" i="29" s="1"/>
  <c r="DC68" i="29" s="1"/>
  <c r="DA69" i="29"/>
  <c r="DB69" i="29" s="1"/>
  <c r="DC69" i="29" s="1"/>
  <c r="DA70" i="29"/>
  <c r="DB70" i="29" s="1"/>
  <c r="DC70" i="29" s="1"/>
  <c r="DA71" i="29"/>
  <c r="DB71" i="29" s="1"/>
  <c r="DC71" i="29" s="1"/>
  <c r="DA72" i="29"/>
  <c r="DB72" i="29" s="1"/>
  <c r="DC72" i="29" s="1"/>
  <c r="DA73" i="29"/>
  <c r="DB73" i="29" s="1"/>
  <c r="DC73" i="29" s="1"/>
  <c r="DA74" i="29"/>
  <c r="DB74" i="29" s="1"/>
  <c r="DC74" i="29" s="1"/>
  <c r="DA75" i="29"/>
  <c r="DB75" i="29" s="1"/>
  <c r="DC75" i="29" s="1"/>
  <c r="DA76" i="29"/>
  <c r="DB76" i="29" s="1"/>
  <c r="DC76" i="29" s="1"/>
  <c r="DA77" i="29"/>
  <c r="DB77" i="29" s="1"/>
  <c r="DC77" i="29" s="1"/>
  <c r="DA78" i="29"/>
  <c r="DB78" i="29" s="1"/>
  <c r="DC78" i="29" s="1"/>
  <c r="DA79" i="29"/>
  <c r="DB79" i="29" s="1"/>
  <c r="DC79" i="29" s="1"/>
  <c r="DA80" i="29"/>
  <c r="DB80" i="29" s="1"/>
  <c r="DC80" i="29" s="1"/>
  <c r="DA81" i="29"/>
  <c r="DB81" i="29" s="1"/>
  <c r="DC81" i="29" s="1"/>
  <c r="DA82" i="29"/>
  <c r="DB82" i="29" s="1"/>
  <c r="DC82" i="29" s="1"/>
  <c r="DA83" i="29"/>
  <c r="DB83" i="29" s="1"/>
  <c r="DC83" i="29" s="1"/>
  <c r="DA84" i="29"/>
  <c r="DB84" i="29" s="1"/>
  <c r="DC84" i="29" s="1"/>
  <c r="DA85" i="29"/>
  <c r="DB85" i="29" s="1"/>
  <c r="DC85" i="29" s="1"/>
  <c r="DA86" i="29"/>
  <c r="DB86" i="29" s="1"/>
  <c r="DC86" i="29" s="1"/>
  <c r="DA87" i="29"/>
  <c r="DB87" i="29" s="1"/>
  <c r="DC87" i="29" s="1"/>
  <c r="DA88" i="29"/>
  <c r="DB88" i="29" s="1"/>
  <c r="DC88" i="29" s="1"/>
  <c r="DA89" i="29"/>
  <c r="DB89" i="29" s="1"/>
  <c r="DC89" i="29" s="1"/>
  <c r="DA90" i="29"/>
  <c r="DB90" i="29" s="1"/>
  <c r="DC90" i="29" s="1"/>
  <c r="DA91" i="29"/>
  <c r="DB91" i="29" s="1"/>
  <c r="DC91" i="29" s="1"/>
  <c r="DA92" i="29"/>
  <c r="DB92" i="29" s="1"/>
  <c r="DC92" i="29" s="1"/>
  <c r="DA93" i="29"/>
  <c r="DB93" i="29" s="1"/>
  <c r="DC93" i="29" s="1"/>
  <c r="DA94" i="29"/>
  <c r="DB94" i="29" s="1"/>
  <c r="DC94" i="29" s="1"/>
  <c r="DA95" i="29"/>
  <c r="DB95" i="29" s="1"/>
  <c r="DC95" i="29" s="1"/>
  <c r="DA96" i="29"/>
  <c r="DB96" i="29" s="1"/>
  <c r="DC96" i="29" s="1"/>
  <c r="DA97" i="29"/>
  <c r="DB97" i="29" s="1"/>
  <c r="DC97" i="29" s="1"/>
  <c r="DA98" i="29"/>
  <c r="DB98" i="29" s="1"/>
  <c r="DC98" i="29" s="1"/>
  <c r="DA99" i="29"/>
  <c r="DB99" i="29" s="1"/>
  <c r="DC99" i="29" s="1"/>
  <c r="DA100" i="29"/>
  <c r="DB100" i="29" s="1"/>
  <c r="DC100" i="29" s="1"/>
  <c r="DA101" i="29"/>
  <c r="DB101" i="29" s="1"/>
  <c r="DC101" i="29" s="1"/>
  <c r="DA102" i="29"/>
  <c r="DB102" i="29" s="1"/>
  <c r="DC102" i="29" s="1"/>
  <c r="DA103" i="29"/>
  <c r="DB103" i="29" s="1"/>
  <c r="DC103" i="29" s="1"/>
  <c r="DA104" i="29"/>
  <c r="DB104" i="29" s="1"/>
  <c r="DC104" i="29" s="1"/>
  <c r="DA105" i="29"/>
  <c r="DB105" i="29" s="1"/>
  <c r="DC105" i="29" s="1"/>
  <c r="DA106" i="29"/>
  <c r="DB106" i="29" s="1"/>
  <c r="DC106" i="29" s="1"/>
  <c r="DA107" i="29"/>
  <c r="DB107" i="29" s="1"/>
  <c r="DC107" i="29" s="1"/>
  <c r="DA108" i="29"/>
  <c r="DB108" i="29" s="1"/>
  <c r="DC108" i="29" s="1"/>
  <c r="DA109" i="29"/>
  <c r="DB109" i="29" s="1"/>
  <c r="DC109" i="29" s="1"/>
  <c r="DA110" i="29"/>
  <c r="DB110" i="29" s="1"/>
  <c r="DC110" i="29" s="1"/>
  <c r="DA111" i="29"/>
  <c r="DB111" i="29" s="1"/>
  <c r="DC111" i="29" s="1"/>
  <c r="DA112" i="29"/>
  <c r="DB112" i="29" s="1"/>
  <c r="DC112" i="29" s="1"/>
  <c r="DA113" i="29"/>
  <c r="DB113" i="29" s="1"/>
  <c r="DC113" i="29" s="1"/>
  <c r="DA114" i="29"/>
  <c r="DB114" i="29" s="1"/>
  <c r="DC114" i="29" s="1"/>
  <c r="DA115" i="29"/>
  <c r="DB115" i="29" s="1"/>
  <c r="DC115" i="29" s="1"/>
  <c r="DA116" i="29"/>
  <c r="DB116" i="29" s="1"/>
  <c r="DC116" i="29" s="1"/>
  <c r="DA117" i="29"/>
  <c r="DB117" i="29" s="1"/>
  <c r="DC117" i="29" s="1"/>
  <c r="DA118" i="29"/>
  <c r="DB118" i="29" s="1"/>
  <c r="DC118" i="29" s="1"/>
  <c r="DA119" i="29"/>
  <c r="DB119" i="29" s="1"/>
  <c r="DC119" i="29" s="1"/>
  <c r="DA120" i="29"/>
  <c r="DB120" i="29" s="1"/>
  <c r="DC120" i="29" s="1"/>
  <c r="DA121" i="29"/>
  <c r="DB121" i="29" s="1"/>
  <c r="DC121" i="29" s="1"/>
  <c r="DA122" i="29"/>
  <c r="DB122" i="29" s="1"/>
  <c r="DC122" i="29" s="1"/>
  <c r="DA123" i="29"/>
  <c r="DB123" i="29" s="1"/>
  <c r="DC123" i="29" s="1"/>
  <c r="DA124" i="29"/>
  <c r="DB124" i="29" s="1"/>
  <c r="DC124" i="29" s="1"/>
  <c r="DA125" i="29"/>
  <c r="DB125" i="29" s="1"/>
  <c r="DC125" i="29" s="1"/>
  <c r="DA126" i="29"/>
  <c r="DB126" i="29" s="1"/>
  <c r="DC126" i="29" s="1"/>
  <c r="DA127" i="29"/>
  <c r="DB127" i="29" s="1"/>
  <c r="DC127" i="29" s="1"/>
  <c r="DA128" i="29"/>
  <c r="DB128" i="29" s="1"/>
  <c r="DC128" i="29" s="1"/>
  <c r="DA129" i="29"/>
  <c r="DB129" i="29" s="1"/>
  <c r="DC129" i="29" s="1"/>
  <c r="DB130" i="29"/>
  <c r="DC130" i="29" s="1"/>
  <c r="CT168" i="29"/>
  <c r="DB168" i="29" s="1"/>
  <c r="DC168" i="29" s="1"/>
  <c r="CT167" i="29"/>
  <c r="DB167" i="29" s="1"/>
  <c r="DC167" i="29" s="1"/>
  <c r="CT166" i="29"/>
  <c r="DB166" i="29" s="1"/>
  <c r="DC166" i="29" s="1"/>
  <c r="CT165" i="29"/>
  <c r="DB165" i="29" s="1"/>
  <c r="DC165" i="29" s="1"/>
  <c r="CT164" i="29"/>
  <c r="DB164" i="29" s="1"/>
  <c r="DC164" i="29" s="1"/>
  <c r="CT163" i="29"/>
  <c r="DB163" i="29" s="1"/>
  <c r="DC163" i="29" s="1"/>
  <c r="CT162" i="29"/>
  <c r="DB162" i="29" s="1"/>
  <c r="DC162" i="29" s="1"/>
  <c r="CT161" i="29"/>
  <c r="DB161" i="29" s="1"/>
  <c r="DC161" i="29" s="1"/>
  <c r="CT160" i="29"/>
  <c r="DB160" i="29" s="1"/>
  <c r="DC160" i="29" s="1"/>
  <c r="CT159" i="29"/>
  <c r="DB159" i="29" s="1"/>
  <c r="DC159" i="29" s="1"/>
  <c r="CT158" i="29"/>
  <c r="DB158" i="29" s="1"/>
  <c r="DC158" i="29" s="1"/>
  <c r="CT157" i="29"/>
  <c r="DB157" i="29" s="1"/>
  <c r="DC157" i="29" s="1"/>
  <c r="CT156" i="29"/>
  <c r="DB156" i="29" s="1"/>
  <c r="DC156" i="29" s="1"/>
  <c r="CT155" i="29"/>
  <c r="DB155" i="29" s="1"/>
  <c r="DC155" i="29" s="1"/>
  <c r="CT154" i="29"/>
  <c r="DB154" i="29" s="1"/>
  <c r="DC154" i="29" s="1"/>
  <c r="CT153" i="29"/>
  <c r="DB153" i="29" s="1"/>
  <c r="DC153" i="29" s="1"/>
  <c r="CT152" i="29"/>
  <c r="DB152" i="29" s="1"/>
  <c r="DC152" i="29" s="1"/>
  <c r="CT151" i="29"/>
  <c r="DB151" i="29" s="1"/>
  <c r="DC151" i="29" s="1"/>
  <c r="CT150" i="29"/>
  <c r="DB150" i="29" s="1"/>
  <c r="DC150" i="29" s="1"/>
  <c r="CT147" i="29"/>
  <c r="DB147" i="29" s="1"/>
  <c r="DC147" i="29" s="1"/>
  <c r="CT146" i="29"/>
  <c r="DB146" i="29" s="1"/>
  <c r="DC146" i="29" s="1"/>
  <c r="CT145" i="29"/>
  <c r="DB145" i="29" s="1"/>
  <c r="DC145" i="29" s="1"/>
  <c r="CT144" i="29"/>
  <c r="DB144" i="29" s="1"/>
  <c r="DC144" i="29" s="1"/>
  <c r="CT143" i="29"/>
  <c r="DB143" i="29" s="1"/>
  <c r="DC143" i="29" s="1"/>
  <c r="CT142" i="29"/>
  <c r="DB142" i="29" s="1"/>
  <c r="DC142" i="29" s="1"/>
  <c r="CT141" i="29"/>
  <c r="DB141" i="29" s="1"/>
  <c r="DC141" i="29" s="1"/>
  <c r="CT140" i="29"/>
  <c r="DB140" i="29" s="1"/>
  <c r="DC140" i="29" s="1"/>
  <c r="CT139" i="29"/>
  <c r="DB139" i="29" s="1"/>
  <c r="DC139" i="29" s="1"/>
  <c r="CT138" i="29"/>
  <c r="DB138" i="29" s="1"/>
  <c r="DC138" i="29" s="1"/>
  <c r="CT137" i="29"/>
  <c r="DB137" i="29" s="1"/>
  <c r="DC137" i="29" s="1"/>
  <c r="CT136" i="29"/>
  <c r="DB136" i="29" s="1"/>
  <c r="DC136" i="29" s="1"/>
  <c r="CT135" i="29"/>
  <c r="DB135" i="29" s="1"/>
  <c r="DC135" i="29" s="1"/>
  <c r="CT134" i="29"/>
  <c r="DB134" i="29" s="1"/>
  <c r="DC134" i="29" s="1"/>
  <c r="CT133" i="29"/>
  <c r="DB133" i="29" s="1"/>
  <c r="DC133" i="29" s="1"/>
  <c r="CT132" i="29"/>
  <c r="DB132" i="29" s="1"/>
  <c r="DC132" i="29" s="1"/>
  <c r="CT131" i="29"/>
  <c r="DB131" i="29" s="1"/>
  <c r="DC131" i="29" s="1"/>
  <c r="A4" i="29" l="1"/>
  <c r="A5" i="29"/>
  <c r="A6" i="29"/>
  <c r="A7" i="29"/>
  <c r="A8" i="29"/>
  <c r="A9" i="29"/>
  <c r="A10" i="29"/>
  <c r="A11" i="29"/>
  <c r="A12" i="29"/>
  <c r="A13" i="29"/>
  <c r="A14" i="29"/>
  <c r="A15" i="29"/>
  <c r="A16" i="29"/>
  <c r="A17" i="29"/>
  <c r="A18" i="29"/>
  <c r="A19" i="29"/>
  <c r="A20" i="29"/>
  <c r="A21" i="29"/>
  <c r="A22" i="29"/>
  <c r="A23" i="29"/>
  <c r="A24" i="29"/>
  <c r="A25" i="29"/>
  <c r="A26" i="29"/>
  <c r="A27" i="29"/>
  <c r="A28" i="29"/>
  <c r="A29" i="29"/>
  <c r="A30" i="29"/>
  <c r="A31" i="29"/>
  <c r="A32" i="29"/>
  <c r="A33" i="29"/>
  <c r="A34" i="29"/>
  <c r="A35" i="29"/>
  <c r="A36" i="29"/>
  <c r="A37" i="29"/>
  <c r="A38" i="29"/>
  <c r="A39" i="29"/>
  <c r="A40" i="29"/>
  <c r="A41" i="29"/>
  <c r="A42" i="29"/>
  <c r="A43" i="29"/>
  <c r="A44" i="29"/>
  <c r="A45" i="29"/>
  <c r="A46" i="29"/>
  <c r="A47" i="29"/>
  <c r="A48" i="29"/>
  <c r="A49" i="29"/>
  <c r="A50" i="29"/>
  <c r="A51" i="29"/>
  <c r="A52" i="29"/>
  <c r="A53" i="29"/>
  <c r="A54" i="29"/>
  <c r="A55" i="29"/>
  <c r="A56" i="29"/>
  <c r="A57" i="29"/>
  <c r="A58" i="29"/>
  <c r="A59" i="29"/>
  <c r="A3" i="29"/>
  <c r="C3" i="29"/>
  <c r="C4" i="29"/>
  <c r="C5" i="29"/>
  <c r="C6" i="29"/>
  <c r="C7" i="29"/>
  <c r="C8" i="29"/>
  <c r="C9" i="29"/>
  <c r="C10" i="29"/>
  <c r="C11" i="29"/>
  <c r="C12" i="29"/>
  <c r="C13" i="29"/>
  <c r="C14" i="29"/>
  <c r="C15" i="29"/>
  <c r="C16" i="29"/>
  <c r="C17" i="29"/>
  <c r="C18" i="29"/>
  <c r="C19" i="29"/>
  <c r="C20" i="29"/>
  <c r="C21" i="29"/>
  <c r="C22" i="29"/>
  <c r="C23" i="29"/>
  <c r="C24" i="29"/>
  <c r="C25" i="29"/>
  <c r="C26" i="29"/>
  <c r="C27" i="29"/>
  <c r="C28" i="29"/>
  <c r="C29" i="29"/>
  <c r="C30" i="29"/>
  <c r="C31" i="29"/>
  <c r="C32" i="29"/>
  <c r="C33" i="29"/>
  <c r="C34" i="29"/>
  <c r="C35" i="29"/>
  <c r="C36" i="29"/>
  <c r="C37" i="29"/>
  <c r="C38" i="29"/>
  <c r="C39" i="29"/>
  <c r="C40" i="29"/>
  <c r="C41" i="29"/>
  <c r="C42" i="29"/>
  <c r="C43" i="29"/>
  <c r="C44" i="29"/>
  <c r="C45" i="29"/>
  <c r="C46" i="29"/>
  <c r="C47" i="29"/>
  <c r="C48" i="29"/>
  <c r="C49" i="29"/>
  <c r="C50" i="29"/>
  <c r="C51" i="29"/>
  <c r="C52" i="29"/>
  <c r="C53" i="29"/>
  <c r="C54" i="29"/>
  <c r="C55" i="29"/>
  <c r="C56" i="29"/>
  <c r="C57" i="29"/>
  <c r="C58" i="29"/>
  <c r="C59" i="29"/>
  <c r="A61" i="29" l="1"/>
  <c r="A62" i="29"/>
  <c r="A63" i="29"/>
  <c r="A64" i="29"/>
  <c r="A65" i="29"/>
  <c r="A66" i="29"/>
  <c r="A67" i="29"/>
  <c r="A68" i="29"/>
  <c r="A69" i="29"/>
  <c r="A70" i="29"/>
  <c r="A71" i="29"/>
  <c r="A72" i="29"/>
  <c r="A73" i="29"/>
  <c r="A74" i="29"/>
  <c r="A75" i="29"/>
  <c r="A76" i="29"/>
  <c r="A77" i="29"/>
  <c r="A78" i="29"/>
  <c r="A79" i="29"/>
  <c r="A80" i="29"/>
  <c r="A81" i="29"/>
  <c r="A82" i="29"/>
  <c r="A83" i="29"/>
  <c r="A84" i="29"/>
  <c r="A85" i="29"/>
  <c r="A86" i="29"/>
  <c r="A87" i="29"/>
  <c r="A88" i="29"/>
  <c r="A89" i="29"/>
  <c r="A90" i="29"/>
  <c r="A91" i="29"/>
  <c r="A92" i="29"/>
  <c r="A93" i="29"/>
  <c r="A94" i="29"/>
  <c r="A95" i="29"/>
  <c r="A96" i="29"/>
  <c r="A97" i="29"/>
  <c r="A98" i="29"/>
  <c r="A99" i="29"/>
  <c r="A100" i="29"/>
  <c r="A101" i="29"/>
  <c r="A102" i="29"/>
  <c r="A103" i="29"/>
  <c r="A104" i="29"/>
  <c r="A105" i="29"/>
  <c r="A106" i="29"/>
  <c r="A107" i="29"/>
  <c r="A108" i="29"/>
  <c r="A109" i="29"/>
  <c r="A110" i="29"/>
  <c r="A111" i="29"/>
  <c r="A112" i="29"/>
  <c r="A113" i="29"/>
  <c r="A114" i="29"/>
  <c r="A115" i="29"/>
  <c r="A116" i="29"/>
  <c r="A117" i="29"/>
  <c r="A118" i="29"/>
  <c r="A119" i="29"/>
  <c r="A120" i="29"/>
  <c r="A121" i="29"/>
  <c r="A122" i="29"/>
  <c r="A123" i="29"/>
  <c r="A124" i="29"/>
  <c r="A125" i="29"/>
  <c r="A126" i="29"/>
  <c r="A127" i="29"/>
  <c r="A128" i="29"/>
  <c r="A129" i="29"/>
  <c r="A130" i="29"/>
  <c r="A60" i="29"/>
  <c r="C61" i="29"/>
  <c r="C62" i="29"/>
  <c r="C63" i="29"/>
  <c r="C64" i="29"/>
  <c r="C65" i="29"/>
  <c r="C66" i="29"/>
  <c r="C67" i="29"/>
  <c r="C68" i="29"/>
  <c r="C69" i="29"/>
  <c r="C70" i="29"/>
  <c r="C71" i="29"/>
  <c r="C72" i="29"/>
  <c r="C73" i="29"/>
  <c r="C74" i="29"/>
  <c r="C75" i="29"/>
  <c r="C76" i="29"/>
  <c r="C77" i="29"/>
  <c r="C78" i="29"/>
  <c r="C79" i="29"/>
  <c r="C80" i="29"/>
  <c r="C81" i="29"/>
  <c r="C82" i="29"/>
  <c r="C83" i="29"/>
  <c r="C84" i="29"/>
  <c r="C85" i="29"/>
  <c r="C86" i="29"/>
  <c r="C87" i="29"/>
  <c r="C88" i="29"/>
  <c r="C89" i="29"/>
  <c r="C90" i="29"/>
  <c r="C91" i="29"/>
  <c r="C92" i="29"/>
  <c r="C93" i="29"/>
  <c r="C94" i="29"/>
  <c r="C95" i="29"/>
  <c r="C96" i="29"/>
  <c r="C97" i="29"/>
  <c r="C98" i="29"/>
  <c r="C99" i="29"/>
  <c r="C100" i="29"/>
  <c r="C101" i="29"/>
  <c r="C102" i="29"/>
  <c r="C103" i="29"/>
  <c r="C104" i="29"/>
  <c r="C105" i="29"/>
  <c r="C106" i="29"/>
  <c r="C107" i="29"/>
  <c r="C108" i="29"/>
  <c r="C109" i="29"/>
  <c r="C110" i="29"/>
  <c r="C111" i="29"/>
  <c r="C112" i="29"/>
  <c r="C113" i="29"/>
  <c r="C114" i="29"/>
  <c r="C115" i="29"/>
  <c r="C116" i="29"/>
  <c r="C117" i="29"/>
  <c r="C118" i="29"/>
  <c r="C119" i="29"/>
  <c r="C120" i="29"/>
  <c r="C121" i="29"/>
  <c r="C122" i="29"/>
  <c r="C123" i="29"/>
  <c r="C124" i="29"/>
  <c r="C125" i="29"/>
  <c r="C126" i="29"/>
  <c r="C127" i="29"/>
  <c r="C128" i="29"/>
  <c r="C129" i="29"/>
  <c r="C130" i="29"/>
  <c r="C60" i="29"/>
  <c r="CQ61" i="29" l="1"/>
  <c r="CQ62" i="29"/>
  <c r="CQ63" i="29"/>
  <c r="CQ64" i="29"/>
  <c r="CQ65" i="29"/>
  <c r="CQ66" i="29"/>
  <c r="CQ67" i="29"/>
  <c r="CQ68" i="29"/>
  <c r="CQ69" i="29"/>
  <c r="CQ70" i="29"/>
  <c r="CQ71" i="29"/>
  <c r="CQ72" i="29"/>
  <c r="CQ73" i="29"/>
  <c r="CQ74" i="29"/>
  <c r="CQ75" i="29"/>
  <c r="CQ76" i="29"/>
  <c r="CQ77" i="29"/>
  <c r="CQ78" i="29"/>
  <c r="CQ79" i="29"/>
  <c r="CQ80" i="29"/>
  <c r="CQ81" i="29"/>
  <c r="CQ82" i="29"/>
  <c r="CQ83" i="29"/>
  <c r="CQ84" i="29"/>
  <c r="CQ85" i="29"/>
  <c r="CQ86" i="29"/>
  <c r="CQ87" i="29"/>
  <c r="CQ88" i="29"/>
  <c r="CQ89" i="29"/>
  <c r="CQ90" i="29"/>
  <c r="CQ91" i="29"/>
  <c r="CQ92" i="29"/>
  <c r="CQ93" i="29"/>
  <c r="CQ94" i="29"/>
  <c r="CQ95" i="29"/>
  <c r="CQ96" i="29"/>
  <c r="CQ97" i="29"/>
  <c r="CQ98" i="29"/>
  <c r="CQ99" i="29"/>
  <c r="CQ100" i="29"/>
  <c r="CQ101" i="29"/>
  <c r="CQ102" i="29"/>
  <c r="CQ103" i="29"/>
  <c r="CQ104" i="29"/>
  <c r="CQ105" i="29"/>
  <c r="CQ106" i="29"/>
  <c r="CQ107" i="29"/>
  <c r="CQ108" i="29"/>
  <c r="CQ109" i="29"/>
  <c r="CQ110" i="29"/>
  <c r="CQ111" i="29"/>
  <c r="CQ112" i="29"/>
  <c r="CQ113" i="29"/>
  <c r="CQ114" i="29"/>
  <c r="CQ115" i="29"/>
  <c r="CQ116" i="29"/>
  <c r="CQ117" i="29"/>
  <c r="CQ118" i="29"/>
  <c r="CQ119" i="29"/>
  <c r="CQ120" i="29"/>
  <c r="CQ121" i="29"/>
  <c r="CQ122" i="29"/>
  <c r="CQ123" i="29"/>
  <c r="CQ124" i="29"/>
  <c r="CQ125" i="29"/>
  <c r="CQ126" i="29"/>
  <c r="CQ127" i="29"/>
  <c r="CQ128" i="29"/>
  <c r="CQ129" i="29"/>
  <c r="CQ130" i="29"/>
  <c r="CQ60" i="29"/>
</calcChain>
</file>

<file path=xl/sharedStrings.xml><?xml version="1.0" encoding="utf-8"?>
<sst xmlns="http://schemas.openxmlformats.org/spreadsheetml/2006/main" count="1437" uniqueCount="245">
  <si>
    <t>Jerry cans</t>
  </si>
  <si>
    <t>4.2</t>
  </si>
  <si>
    <t>4.1</t>
  </si>
  <si>
    <t>117.1</t>
  </si>
  <si>
    <t>46.1</t>
  </si>
  <si>
    <t>47.2</t>
  </si>
  <si>
    <t>6.1</t>
  </si>
  <si>
    <t>117.2</t>
  </si>
  <si>
    <t>46.2</t>
  </si>
  <si>
    <t>47.1</t>
  </si>
  <si>
    <t>22.1</t>
  </si>
  <si>
    <t>22.2</t>
  </si>
  <si>
    <t>4.3</t>
  </si>
  <si>
    <t>38.1</t>
  </si>
  <si>
    <t>39.1</t>
  </si>
  <si>
    <t>19.1</t>
  </si>
  <si>
    <t>2.1</t>
  </si>
  <si>
    <t>35.1</t>
  </si>
  <si>
    <t>43.1</t>
  </si>
  <si>
    <t>102.2</t>
  </si>
  <si>
    <t>45</t>
  </si>
  <si>
    <t>Ospar ID</t>
  </si>
  <si>
    <t>Samplecode</t>
  </si>
  <si>
    <t>RO</t>
  </si>
  <si>
    <t>OPP</t>
  </si>
  <si>
    <t>SB</t>
  </si>
  <si>
    <t>Rijn</t>
  </si>
  <si>
    <t>MID</t>
  </si>
  <si>
    <t>BB</t>
  </si>
  <si>
    <t>9</t>
  </si>
  <si>
    <t>23</t>
  </si>
  <si>
    <t>49</t>
  </si>
  <si>
    <t>Meso en Macro</t>
  </si>
  <si>
    <t>462</t>
  </si>
  <si>
    <t>115</t>
  </si>
  <si>
    <t>472</t>
  </si>
  <si>
    <t>Lobith</t>
  </si>
  <si>
    <t>ST</t>
  </si>
  <si>
    <t>Caps/lids</t>
  </si>
  <si>
    <t>Drinking bottles &lt; 1/2 liter</t>
  </si>
  <si>
    <t>Drinking bottles &gt; 1/2 liter</t>
  </si>
  <si>
    <t>Industrial packaging</t>
  </si>
  <si>
    <t>Small plastic bags</t>
  </si>
  <si>
    <t>Plastic/polystyrene pieces  0,5 - 2,5 cm (hard plastic)</t>
  </si>
  <si>
    <t>Plastic/polystyrene pieces 2,5 - 50 cm (hard plastic)</t>
  </si>
  <si>
    <t>Plastic pieces &gt; 50cm (hard plastic)</t>
  </si>
  <si>
    <t xml:space="preserve">Undefined pieces styrofoam 0,5 - 2,5cm </t>
  </si>
  <si>
    <t>Undefined pieces styrofoam 2,5cm - 50 cm</t>
  </si>
  <si>
    <t>Styrofoam &gt; 50 cm</t>
  </si>
  <si>
    <t xml:space="preserve">Styrofoam food packaging </t>
  </si>
  <si>
    <t>Styrofoam cups or pieces of them</t>
  </si>
  <si>
    <t>Plastic cups or pieces from them</t>
  </si>
  <si>
    <t>Plastic/polystyrene pieces 0,5 - 2,5 cm (soft plastic)</t>
  </si>
  <si>
    <t>Plastic/polystyrene pieces 2,5 - 50cm (soft plastic)</t>
  </si>
  <si>
    <t>Straws</t>
  </si>
  <si>
    <t>Stirring rod</t>
  </si>
  <si>
    <t>Crisp/sweets packaging</t>
  </si>
  <si>
    <t>Food packaging</t>
  </si>
  <si>
    <t>Food packaging (soft)</t>
  </si>
  <si>
    <t>Labels from bottles</t>
  </si>
  <si>
    <t>Labels from cleaning products</t>
  </si>
  <si>
    <t>6-pack rings</t>
  </si>
  <si>
    <t>Lighters</t>
  </si>
  <si>
    <t>Auto parts</t>
  </si>
  <si>
    <t>Cutlery</t>
  </si>
  <si>
    <t>Plastic plates</t>
  </si>
  <si>
    <t>Biofilm/waterfilter</t>
  </si>
  <si>
    <t>Breaker bar</t>
  </si>
  <si>
    <t>Buckets or parts of them</t>
  </si>
  <si>
    <t>Plastic flower pots</t>
  </si>
  <si>
    <t>Rifle cartridges</t>
  </si>
  <si>
    <t>Gloves, domestic (soft plastic)</t>
  </si>
  <si>
    <t>Gloves, domestic (thicker plastic)</t>
  </si>
  <si>
    <t>Helms</t>
  </si>
  <si>
    <t>Kit item</t>
  </si>
  <si>
    <t>Crate or pieces of them</t>
  </si>
  <si>
    <t>Plastic band and tie wraps</t>
  </si>
  <si>
    <t>Tape</t>
  </si>
  <si>
    <t>Plastic lollipop stick</t>
  </si>
  <si>
    <t>Engine oil packaging &lt; 50 cm</t>
  </si>
  <si>
    <t>Engine oil packaging &gt; 50 cm</t>
  </si>
  <si>
    <t>Net bags</t>
  </si>
  <si>
    <t>Nets or pieces of them &lt;50cm</t>
  </si>
  <si>
    <t>Plastic carbage bags or pieces of them</t>
  </si>
  <si>
    <t>Stationary</t>
  </si>
  <si>
    <t>Toys</t>
  </si>
  <si>
    <t>Sport fishing gear</t>
  </si>
  <si>
    <t>Bags</t>
  </si>
  <si>
    <t>Strings and cord (diameter &gt; 1 cm)</t>
  </si>
  <si>
    <t>Strings and cord (diameter &lt; 1 cm)</t>
  </si>
  <si>
    <t>Fishing line</t>
  </si>
  <si>
    <t>Firework or pieces of them</t>
  </si>
  <si>
    <t>Foam sponge</t>
  </si>
  <si>
    <t>Animal packaging</t>
  </si>
  <si>
    <t>Cosmetic packaging</t>
  </si>
  <si>
    <t>Plastic cotton swab</t>
  </si>
  <si>
    <t>Sanitary wet wipes</t>
  </si>
  <si>
    <t>Condoms</t>
  </si>
  <si>
    <t>Plastic comb</t>
  </si>
  <si>
    <t>Tampons and tampon packaging</t>
  </si>
  <si>
    <t>Sanitary napkin</t>
  </si>
  <si>
    <t>Rest sanitary</t>
  </si>
  <si>
    <t>Medical packaging</t>
  </si>
  <si>
    <t>Aluminium foil packaging</t>
  </si>
  <si>
    <t>Rest metal</t>
  </si>
  <si>
    <t>Rest rubber</t>
  </si>
  <si>
    <t>Cigarette buts</t>
  </si>
  <si>
    <t>Clothes, shoes or parts of them</t>
  </si>
  <si>
    <t>Rest textil</t>
  </si>
  <si>
    <t>Rest plastic</t>
  </si>
  <si>
    <t>Plastic pieces &gt; 50cm (soft plastic)</t>
  </si>
  <si>
    <t>Baloons</t>
  </si>
  <si>
    <t>Samplenumber</t>
  </si>
  <si>
    <t>Date</t>
  </si>
  <si>
    <t>Time</t>
  </si>
  <si>
    <t>Horizontal_position</t>
  </si>
  <si>
    <t>Vertical_position</t>
  </si>
  <si>
    <t>Side_of_ship</t>
  </si>
  <si>
    <t>Depthmeter</t>
  </si>
  <si>
    <t>Coordinaat_x</t>
  </si>
  <si>
    <t>Coordinaat_y</t>
  </si>
  <si>
    <t>Type_net</t>
  </si>
  <si>
    <t>Kornet</t>
  </si>
  <si>
    <t>River</t>
  </si>
  <si>
    <t>Location_River</t>
  </si>
  <si>
    <t>Duration_min</t>
  </si>
  <si>
    <t>Duration_sec</t>
  </si>
  <si>
    <t>Discharge_net_m3/s</t>
  </si>
  <si>
    <t>Sampled_water_m3</t>
  </si>
  <si>
    <t>Total_Meso_plastic</t>
  </si>
  <si>
    <t>Concentration_meso_#/m3</t>
  </si>
  <si>
    <t>Concentration_meso_#/1000m3</t>
  </si>
  <si>
    <t>Total_Macro_plastic</t>
  </si>
  <si>
    <t>Concentration_macro_#/m3</t>
  </si>
  <si>
    <t>Concentration_macro_#/1000m3</t>
  </si>
  <si>
    <t>Total_concentration_#/m3</t>
  </si>
  <si>
    <t>Total_concentration_#/1000m3</t>
  </si>
  <si>
    <t>Waterlevel_cm+NAP</t>
  </si>
  <si>
    <t>Ascending_descending</t>
  </si>
  <si>
    <t>LO</t>
  </si>
  <si>
    <t>MI</t>
  </si>
  <si>
    <t>BOD</t>
  </si>
  <si>
    <t>DA</t>
  </si>
  <si>
    <t>01</t>
  </si>
  <si>
    <t>02</t>
  </si>
  <si>
    <t>03</t>
  </si>
  <si>
    <t>04</t>
  </si>
  <si>
    <t>05</t>
  </si>
  <si>
    <t>06</t>
  </si>
  <si>
    <t>07</t>
  </si>
  <si>
    <t>08</t>
  </si>
  <si>
    <t>09</t>
  </si>
  <si>
    <t>01A</t>
  </si>
  <si>
    <t>ochtend</t>
  </si>
  <si>
    <t>Total_pieces</t>
  </si>
  <si>
    <t>The name of the sample. It consists of the year, date, location and specific number of the sample. For example 21_04_LOB_01 is the first  sample from 2021 in april, at Lobith.</t>
  </si>
  <si>
    <t>This is the sample specific number that is given during a sampling period. A new sampling period begins with 01 again</t>
  </si>
  <si>
    <t>The samplecode is the sample number combined with the vertical positition of the ship in the river(LO,RO, MI), the horizontal position of the net in the watercolum (OPP,MID,BOD) and the side of the ship (SB,BB)</t>
  </si>
  <si>
    <t>The date that the sample was taken</t>
  </si>
  <si>
    <t>The time that the net was put into the water</t>
  </si>
  <si>
    <t>The horizontal position of the ship in the river, this can be at the right bank (RO), left bank (LO) or in the middle of the river (MI)</t>
  </si>
  <si>
    <t>The vertical position of the net in the watercolumn. This can be at the surface (OPP), in the middle (MID) or at the bottom (BOT) of the watercolumn.</t>
  </si>
  <si>
    <t>The side of the ship of the net, this can be at starboard (SB) or portside (BB).</t>
  </si>
  <si>
    <t>The depth at which the net was located during the sample</t>
  </si>
  <si>
    <t>The X coordinate of the ship during the sample</t>
  </si>
  <si>
    <t>The Y coordinate of the ship during the sample</t>
  </si>
  <si>
    <t>The type of net</t>
  </si>
  <si>
    <t>The river at which the sample was taken</t>
  </si>
  <si>
    <t xml:space="preserve">A specific location at the river at which the sample was taken, most of the times this is the closest city. </t>
  </si>
  <si>
    <t>The OSPAR ID of the categories that are in columns P till CL</t>
  </si>
  <si>
    <t>The total time of the measument in minutes</t>
  </si>
  <si>
    <t>The total time of the measument in seconds</t>
  </si>
  <si>
    <t xml:space="preserve">The local discharge at the net during the sample. The flow velocity is measured by an ADCP and multiplied by the size of the opening of het net to get the discharge . </t>
  </si>
  <si>
    <t>The water that flowed through the net during the sample, calculated with the local discharge and time.</t>
  </si>
  <si>
    <t>Total amount of pieces of mesoplastic found during the sample</t>
  </si>
  <si>
    <t>Total amount of pieces of plastic found during the sample</t>
  </si>
  <si>
    <t>Total amount of pieces of macroplastic found during the sample</t>
  </si>
  <si>
    <t>The concentration of Mesoplastic found during the sample per m3.</t>
  </si>
  <si>
    <t>The concentration of Mesoplastic found during the sample per 1000m3.</t>
  </si>
  <si>
    <t>The concentration of Macroplastic found during the sample per m3.</t>
  </si>
  <si>
    <t>The concentration of Macroplastic found during the sample per 1000m3.</t>
  </si>
  <si>
    <t>The concentration of plastics found during the sample per m3.</t>
  </si>
  <si>
    <t>The concentration of plastics found during the sample per 1000m3.</t>
  </si>
  <si>
    <t>The waterlevel during the sample. Measured at a nearby gauging station and retrieved from waterinfo.rws.nl</t>
  </si>
  <si>
    <t>The waterlevel during the sample, displayed if it is descending or ascending</t>
  </si>
  <si>
    <t>Column1</t>
  </si>
  <si>
    <t>15</t>
  </si>
  <si>
    <t>40</t>
  </si>
  <si>
    <t>3</t>
  </si>
  <si>
    <t>1172</t>
  </si>
  <si>
    <t>212</t>
  </si>
  <si>
    <t>21</t>
  </si>
  <si>
    <t>19</t>
  </si>
  <si>
    <t>6</t>
  </si>
  <si>
    <t>61</t>
  </si>
  <si>
    <t>5</t>
  </si>
  <si>
    <t>1</t>
  </si>
  <si>
    <t>16</t>
  </si>
  <si>
    <t>14</t>
  </si>
  <si>
    <t>22</t>
  </si>
  <si>
    <t>22.12</t>
  </si>
  <si>
    <t>481</t>
  </si>
  <si>
    <t>36</t>
  </si>
  <si>
    <t>38</t>
  </si>
  <si>
    <t>43</t>
  </si>
  <si>
    <t>25</t>
  </si>
  <si>
    <t>113</t>
  </si>
  <si>
    <t>42</t>
  </si>
  <si>
    <t>10</t>
  </si>
  <si>
    <t>11</t>
  </si>
  <si>
    <t>13</t>
  </si>
  <si>
    <t>39</t>
  </si>
  <si>
    <t>8</t>
  </si>
  <si>
    <t>24</t>
  </si>
  <si>
    <t>17</t>
  </si>
  <si>
    <t>20</t>
  </si>
  <si>
    <t>35</t>
  </si>
  <si>
    <t>2</t>
  </si>
  <si>
    <t>31</t>
  </si>
  <si>
    <t>32</t>
  </si>
  <si>
    <t>7</t>
  </si>
  <si>
    <t>98</t>
  </si>
  <si>
    <t>97</t>
  </si>
  <si>
    <t>18</t>
  </si>
  <si>
    <t>100</t>
  </si>
  <si>
    <t>99</t>
  </si>
  <si>
    <t>102</t>
  </si>
  <si>
    <t>103</t>
  </si>
  <si>
    <t>81</t>
  </si>
  <si>
    <t>89</t>
  </si>
  <si>
    <t>53</t>
  </si>
  <si>
    <t>64</t>
  </si>
  <si>
    <t>203</t>
  </si>
  <si>
    <t>59</t>
  </si>
  <si>
    <t>48</t>
  </si>
  <si>
    <t>Definitions from sheet: OSPAR_data_kornet</t>
  </si>
  <si>
    <t>Maas</t>
  </si>
  <si>
    <t>Sambeek</t>
  </si>
  <si>
    <t>NAME</t>
  </si>
  <si>
    <t>Coordinaat_x_begin</t>
  </si>
  <si>
    <t>Coordinaat_y_begin</t>
  </si>
  <si>
    <t>Coordinaat_x_end</t>
  </si>
  <si>
    <t>Coordinaat_y_end</t>
  </si>
  <si>
    <t>Sailing_distance_m</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</si>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</sst>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11"/>
      <color theme="1"/>
      <name val="Calibri"/>
      <family val="2"/>
      <scheme val="minor"/>
    </font>
    <font>
      <b/>
      <sz val="11"/>
      <color theme="1"/>
      <name val="Calibri"/>
      <family val="2"/>
      <scheme val="minor"/>
    </font>
    <font>
      <sz val="10"/>
      <color theme="1"/>
      <name val="Calibri Light"/>
      <family val="2"/>
    </font>
    <font>
      <sz val="10"/>
      <color theme="1"/>
      <name val="Calibri"/>
      <family val="2"/>
      <scheme val="minor"/>
    </font>
    <font>
      <b/>
      <sz val="10"/>
      <color theme="1"/>
      <name val="Calibri"/>
      <family val="2"/>
      <scheme val="minor"/>
    </font>
    <font>
      <b/>
      <sz val="18"/>
      <color theme="1"/>
      <name val="Calibri"/>
      <family val="2"/>
      <scheme val="minor"/>
    </font>
    <font>
      <b/>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rgb="FF9C6500"/>
      <name val="Calibri"/>
      <family val="2"/>
      <scheme val="minor"/>
    </font>
    <font>
      <b/>
      <sz val="14"/>
      <color theme="1"/>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top/>
      <bottom style="medium">
        <color indexed="64"/>
      </bottom>
      <diagonal/>
    </border>
  </borders>
  <cellStyleXfs count="26">
    <xf numFmtId="0" fontId="0" fillId="0" borderId="0"/>
    <xf numFmtId="0" fontId="6" fillId="0" borderId="0"/>
    <xf numFmtId="0" fontId="5" fillId="0" borderId="0"/>
    <xf numFmtId="0" fontId="8" fillId="0" borderId="0"/>
    <xf numFmtId="0" fontId="4" fillId="0" borderId="0"/>
    <xf numFmtId="0" fontId="3" fillId="0" borderId="0"/>
    <xf numFmtId="0" fontId="2" fillId="0" borderId="0"/>
    <xf numFmtId="0" fontId="2" fillId="0" borderId="0"/>
    <xf numFmtId="0" fontId="21" fillId="15" borderId="25" applyNumberFormat="0" applyAlignment="0" applyProtection="0"/>
    <xf numFmtId="0" fontId="23" fillId="16" borderId="28" applyNumberFormat="0" applyAlignment="0" applyProtection="0"/>
    <xf numFmtId="0" fontId="22" fillId="0" borderId="27" applyNumberFormat="0" applyFill="0" applyAlignment="0" applyProtection="0"/>
    <xf numFmtId="0" fontId="17" fillId="11" borderId="0" applyNumberFormat="0" applyBorder="0" applyAlignment="0" applyProtection="0"/>
    <xf numFmtId="0" fontId="19" fillId="14" borderId="25" applyNumberFormat="0" applyAlignment="0" applyProtection="0"/>
    <xf numFmtId="0" fontId="14" fillId="0" borderId="22" applyNumberFormat="0" applyFill="0" applyAlignment="0" applyProtection="0"/>
    <xf numFmtId="0" fontId="15" fillId="0" borderId="23" applyNumberFormat="0" applyFill="0" applyAlignment="0" applyProtection="0"/>
    <xf numFmtId="0" fontId="16" fillId="0" borderId="24" applyNumberFormat="0" applyFill="0" applyAlignment="0" applyProtection="0"/>
    <xf numFmtId="0" fontId="16" fillId="0" borderId="0" applyNumberFormat="0" applyFill="0" applyBorder="0" applyAlignment="0" applyProtection="0"/>
    <xf numFmtId="0" fontId="26" fillId="13" borderId="0" applyNumberFormat="0" applyBorder="0" applyAlignment="0" applyProtection="0"/>
    <xf numFmtId="0" fontId="6" fillId="17" borderId="29" applyNumberFormat="0" applyFont="0" applyAlignment="0" applyProtection="0"/>
    <xf numFmtId="0" fontId="18" fillId="12" borderId="0" applyNumberFormat="0" applyBorder="0" applyAlignment="0" applyProtection="0"/>
    <xf numFmtId="0" fontId="13" fillId="0" borderId="0" applyNumberFormat="0" applyFill="0" applyBorder="0" applyAlignment="0" applyProtection="0"/>
    <xf numFmtId="0" fontId="7" fillId="0" borderId="30" applyNumberFormat="0" applyFill="0" applyAlignment="0" applyProtection="0"/>
    <xf numFmtId="0" fontId="20" fillId="15" borderId="26" applyNumberFormat="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1" fillId="0" borderId="0"/>
  </cellStyleXfs>
  <cellXfs count="104">
    <xf numFmtId="0" fontId="0" fillId="0" borderId="0" xfId="0"/>
    <xf numFmtId="0" fontId="7" fillId="0" borderId="0" xfId="0" applyFont="1"/>
    <xf numFmtId="0" fontId="0" fillId="0" borderId="1" xfId="0" applyBorder="1"/>
    <xf numFmtId="0" fontId="0" fillId="4" borderId="1" xfId="0" applyFill="1" applyBorder="1"/>
    <xf numFmtId="0" fontId="11" fillId="0" borderId="0" xfId="0" applyFont="1" applyAlignment="1">
      <alignment vertical="top"/>
    </xf>
    <xf numFmtId="14" fontId="0" fillId="0" borderId="1" xfId="0" applyNumberFormat="1" applyBorder="1"/>
    <xf numFmtId="49" fontId="9" fillId="5" borderId="1" xfId="0" applyNumberFormat="1" applyFont="1" applyFill="1" applyBorder="1" applyAlignment="1">
      <alignment horizontal="center"/>
    </xf>
    <xf numFmtId="0" fontId="9" fillId="5" borderId="1" xfId="0" applyFont="1" applyFill="1" applyBorder="1" applyAlignment="1">
      <alignment horizontal="center"/>
    </xf>
    <xf numFmtId="0" fontId="0" fillId="0" borderId="0" xfId="0" applyAlignment="1">
      <alignment horizontal="left"/>
    </xf>
    <xf numFmtId="20" fontId="0" fillId="0" borderId="1" xfId="0" applyNumberFormat="1" applyBorder="1"/>
    <xf numFmtId="0" fontId="0" fillId="0" borderId="0" xfId="0" applyAlignment="1">
      <alignment horizontal="right"/>
    </xf>
    <xf numFmtId="2" fontId="0" fillId="0" borderId="0" xfId="0" applyNumberFormat="1"/>
    <xf numFmtId="14" fontId="0" fillId="0" borderId="2" xfId="0" applyNumberFormat="1" applyBorder="1"/>
    <xf numFmtId="0" fontId="0" fillId="0" borderId="2" xfId="0" applyBorder="1"/>
    <xf numFmtId="14" fontId="0" fillId="0" borderId="6" xfId="0" applyNumberFormat="1" applyBorder="1"/>
    <xf numFmtId="0" fontId="0" fillId="0" borderId="7" xfId="0" applyBorder="1"/>
    <xf numFmtId="14" fontId="0" fillId="0" borderId="8" xfId="0" applyNumberFormat="1" applyBorder="1"/>
    <xf numFmtId="14" fontId="0" fillId="0" borderId="9" xfId="0" applyNumberFormat="1" applyBorder="1"/>
    <xf numFmtId="0" fontId="0" fillId="0" borderId="9" xfId="0" applyBorder="1"/>
    <xf numFmtId="20" fontId="2" fillId="0" borderId="1" xfId="7" applyNumberFormat="1" applyBorder="1"/>
    <xf numFmtId="20" fontId="2" fillId="0" borderId="6" xfId="7" applyNumberFormat="1" applyBorder="1"/>
    <xf numFmtId="0" fontId="0" fillId="0" borderId="6" xfId="0" applyBorder="1"/>
    <xf numFmtId="0" fontId="0" fillId="0" borderId="13" xfId="0" applyBorder="1"/>
    <xf numFmtId="0" fontId="0" fillId="0" borderId="8" xfId="0" applyBorder="1"/>
    <xf numFmtId="20" fontId="0" fillId="0" borderId="9" xfId="0" applyNumberFormat="1" applyBorder="1"/>
    <xf numFmtId="49" fontId="9" fillId="5" borderId="3" xfId="0" applyNumberFormat="1" applyFont="1" applyFill="1" applyBorder="1" applyAlignment="1">
      <alignment horizontal="center"/>
    </xf>
    <xf numFmtId="0" fontId="10" fillId="3" borderId="1" xfId="0" applyFont="1" applyFill="1" applyBorder="1" applyAlignment="1">
      <alignment horizontal="right" vertical="top" wrapText="1"/>
    </xf>
    <xf numFmtId="14" fontId="10" fillId="3" borderId="1" xfId="0" applyNumberFormat="1" applyFont="1" applyFill="1" applyBorder="1" applyAlignment="1">
      <alignment horizontal="right" vertical="top" wrapText="1"/>
    </xf>
    <xf numFmtId="0" fontId="0" fillId="0" borderId="3" xfId="0" applyBorder="1"/>
    <xf numFmtId="0" fontId="2" fillId="0" borderId="2" xfId="7" applyBorder="1"/>
    <xf numFmtId="0" fontId="0" fillId="0" borderId="12" xfId="0" applyBorder="1"/>
    <xf numFmtId="0" fontId="10" fillId="8" borderId="14" xfId="0" applyFont="1" applyFill="1" applyBorder="1"/>
    <xf numFmtId="0" fontId="0" fillId="8" borderId="15" xfId="0" applyFill="1" applyBorder="1"/>
    <xf numFmtId="0" fontId="0" fillId="8" borderId="0" xfId="0" applyFill="1"/>
    <xf numFmtId="49" fontId="9" fillId="8" borderId="0" xfId="0" applyNumberFormat="1" applyFont="1" applyFill="1" applyAlignment="1">
      <alignment horizontal="center"/>
    </xf>
    <xf numFmtId="0" fontId="9" fillId="8" borderId="0" xfId="0" applyFont="1" applyFill="1" applyAlignment="1">
      <alignment horizontal="left"/>
    </xf>
    <xf numFmtId="0" fontId="0" fillId="8" borderId="7" xfId="0" applyFill="1" applyBorder="1"/>
    <xf numFmtId="2" fontId="0" fillId="0" borderId="7" xfId="0" applyNumberFormat="1" applyBorder="1"/>
    <xf numFmtId="0" fontId="7" fillId="0" borderId="0" xfId="0" applyFont="1" applyAlignment="1">
      <alignment horizontal="left" wrapText="1"/>
    </xf>
    <xf numFmtId="0" fontId="10" fillId="0" borderId="0" xfId="0" applyFont="1" applyAlignment="1">
      <alignment horizontal="left" wrapText="1"/>
    </xf>
    <xf numFmtId="0" fontId="11" fillId="0" borderId="0" xfId="0" applyFont="1" applyAlignment="1">
      <alignment horizontal="left" vertical="top"/>
    </xf>
    <xf numFmtId="0" fontId="7" fillId="0" borderId="0" xfId="0" applyFont="1" applyAlignment="1" applyProtection="1">
      <alignment horizontal="left" vertical="top" wrapText="1"/>
      <protection locked="0"/>
    </xf>
    <xf numFmtId="0" fontId="7" fillId="0" borderId="0" xfId="0" applyFont="1" applyAlignment="1">
      <alignment horizontal="left" vertical="top" wrapText="1"/>
    </xf>
    <xf numFmtId="14" fontId="7" fillId="0" borderId="0" xfId="0" applyNumberFormat="1" applyFont="1" applyAlignment="1">
      <alignment horizontal="left" vertical="top" wrapText="1"/>
    </xf>
    <xf numFmtId="0" fontId="7" fillId="0" borderId="0" xfId="0" applyFont="1" applyAlignment="1">
      <alignment horizontal="left"/>
    </xf>
    <xf numFmtId="0" fontId="10" fillId="9" borderId="1" xfId="0" applyFont="1" applyFill="1" applyBorder="1" applyAlignment="1">
      <alignment wrapText="1"/>
    </xf>
    <xf numFmtId="0" fontId="10" fillId="10" borderId="1" xfId="0" applyFont="1" applyFill="1" applyBorder="1" applyAlignment="1">
      <alignment wrapText="1"/>
    </xf>
    <xf numFmtId="0" fontId="0" fillId="2" borderId="6" xfId="0" applyFill="1" applyBorder="1"/>
    <xf numFmtId="0" fontId="0" fillId="2" borderId="2" xfId="0" applyFill="1" applyBorder="1"/>
    <xf numFmtId="0" fontId="0" fillId="2" borderId="1" xfId="0" applyFill="1" applyBorder="1"/>
    <xf numFmtId="0" fontId="12" fillId="8" borderId="1" xfId="0" applyFont="1" applyFill="1" applyBorder="1" applyAlignment="1">
      <alignment horizontal="left" wrapText="1"/>
    </xf>
    <xf numFmtId="0" fontId="10" fillId="3" borderId="0" xfId="0" applyFont="1" applyFill="1" applyAlignment="1">
      <alignment vertical="top" wrapText="1"/>
    </xf>
    <xf numFmtId="0" fontId="10" fillId="3" borderId="1" xfId="0" applyFont="1" applyFill="1" applyBorder="1" applyAlignment="1">
      <alignment vertical="top" wrapText="1"/>
    </xf>
    <xf numFmtId="0" fontId="9" fillId="3" borderId="0" xfId="0" applyFont="1" applyFill="1" applyAlignment="1">
      <alignment vertical="top" wrapText="1"/>
    </xf>
    <xf numFmtId="0" fontId="10" fillId="3" borderId="4" xfId="0" applyFont="1" applyFill="1" applyBorder="1" applyAlignment="1" applyProtection="1">
      <alignment horizontal="right" vertical="top" wrapText="1"/>
      <protection locked="0"/>
    </xf>
    <xf numFmtId="49" fontId="0" fillId="2" borderId="16" xfId="0" applyNumberFormat="1" applyFill="1" applyBorder="1"/>
    <xf numFmtId="49" fontId="0" fillId="2" borderId="5" xfId="0" applyNumberFormat="1" applyFill="1" applyBorder="1"/>
    <xf numFmtId="49" fontId="0" fillId="2" borderId="4" xfId="0" applyNumberFormat="1" applyFill="1" applyBorder="1"/>
    <xf numFmtId="49" fontId="0" fillId="4" borderId="4" xfId="0" applyNumberFormat="1" applyFill="1" applyBorder="1"/>
    <xf numFmtId="0" fontId="7" fillId="7" borderId="17" xfId="0" applyFont="1" applyFill="1" applyBorder="1" applyAlignment="1">
      <alignment wrapText="1"/>
    </xf>
    <xf numFmtId="0" fontId="7" fillId="0" borderId="18" xfId="0" applyFont="1" applyBorder="1"/>
    <xf numFmtId="0" fontId="7" fillId="6" borderId="17" xfId="0" applyFont="1" applyFill="1" applyBorder="1"/>
    <xf numFmtId="0" fontId="7" fillId="6" borderId="19" xfId="0" applyFont="1" applyFill="1" applyBorder="1"/>
    <xf numFmtId="0" fontId="7" fillId="6" borderId="20" xfId="0" applyFont="1" applyFill="1" applyBorder="1"/>
    <xf numFmtId="0" fontId="7" fillId="6" borderId="21" xfId="0" applyFont="1" applyFill="1" applyBorder="1"/>
    <xf numFmtId="0" fontId="0" fillId="0" borderId="0" xfId="0" applyFill="1" applyBorder="1"/>
    <xf numFmtId="0" fontId="0" fillId="9" borderId="1" xfId="0" applyFill="1" applyBorder="1"/>
    <xf numFmtId="1" fontId="0" fillId="0" borderId="0" xfId="0" applyNumberFormat="1" applyAlignment="1">
      <alignment horizontal="right"/>
    </xf>
    <xf numFmtId="49" fontId="0" fillId="18" borderId="1" xfId="0" applyNumberFormat="1" applyFill="1" applyBorder="1"/>
    <xf numFmtId="0" fontId="0" fillId="18" borderId="1" xfId="0" applyFill="1" applyBorder="1"/>
    <xf numFmtId="0" fontId="0" fillId="9" borderId="3" xfId="0" applyFill="1" applyBorder="1"/>
    <xf numFmtId="0" fontId="0" fillId="0" borderId="1" xfId="0" applyFill="1" applyBorder="1"/>
    <xf numFmtId="0" fontId="0" fillId="0" borderId="0" xfId="0"/>
    <xf numFmtId="0" fontId="7" fillId="0" borderId="0" xfId="0" applyFont="1"/>
    <xf numFmtId="0" fontId="0" fillId="0" borderId="0" xfId="0"/>
    <xf numFmtId="2" fontId="0" fillId="0" borderId="0" xfId="0" applyNumberFormat="1" applyAlignment="1">
      <alignment horizontal="right" vertical="top"/>
    </xf>
    <xf numFmtId="0" fontId="27" fillId="8" borderId="1" xfId="0" applyFont="1" applyFill="1" applyBorder="1" applyAlignment="1">
      <alignment vertical="top" wrapText="1"/>
    </xf>
    <xf numFmtId="2" fontId="0" fillId="0" borderId="1" xfId="0" applyNumberFormat="1" applyBorder="1" applyAlignment="1">
      <alignment horizontal="center"/>
    </xf>
    <xf numFmtId="0" fontId="0" fillId="0" borderId="0" xfId="0"/>
    <xf numFmtId="20" fontId="0" fillId="0" borderId="2" xfId="0" applyNumberFormat="1" applyBorder="1"/>
    <xf numFmtId="49" fontId="0" fillId="18" borderId="9" xfId="0" applyNumberFormat="1" applyFill="1" applyBorder="1"/>
    <xf numFmtId="0" fontId="0" fillId="18" borderId="9" xfId="0" applyFill="1" applyBorder="1"/>
    <xf numFmtId="0" fontId="0" fillId="0" borderId="11" xfId="0" applyBorder="1"/>
    <xf numFmtId="49" fontId="0" fillId="18" borderId="2" xfId="0" applyNumberFormat="1" applyFill="1" applyBorder="1"/>
    <xf numFmtId="0" fontId="0" fillId="18" borderId="2" xfId="0" applyFill="1" applyBorder="1"/>
    <xf numFmtId="49" fontId="0" fillId="4" borderId="10" xfId="0" applyNumberFormat="1" applyFill="1" applyBorder="1"/>
    <xf numFmtId="0" fontId="0" fillId="4" borderId="9" xfId="0" applyFill="1" applyBorder="1"/>
    <xf numFmtId="49" fontId="0" fillId="4" borderId="5" xfId="0" applyNumberFormat="1" applyFill="1" applyBorder="1"/>
    <xf numFmtId="0" fontId="0" fillId="4" borderId="2" xfId="0" applyFill="1" applyBorder="1"/>
    <xf numFmtId="0" fontId="0" fillId="0" borderId="2" xfId="0" applyFill="1" applyBorder="1"/>
    <xf numFmtId="49" fontId="0" fillId="2" borderId="10" xfId="0" applyNumberFormat="1" applyFill="1" applyBorder="1"/>
    <xf numFmtId="0" fontId="0" fillId="2" borderId="9" xfId="0" applyFill="1" applyBorder="1"/>
    <xf numFmtId="20" fontId="2" fillId="0" borderId="9" xfId="7" applyNumberFormat="1" applyBorder="1"/>
    <xf numFmtId="2" fontId="0" fillId="0" borderId="9" xfId="0" applyNumberFormat="1" applyBorder="1" applyAlignment="1">
      <alignment horizontal="center"/>
    </xf>
    <xf numFmtId="0" fontId="0" fillId="9" borderId="31" xfId="0" applyFill="1" applyBorder="1"/>
    <xf numFmtId="0" fontId="0" fillId="8" borderId="32" xfId="0" applyFill="1" applyBorder="1"/>
    <xf numFmtId="0" fontId="0" fillId="0" borderId="32" xfId="0" applyBorder="1"/>
    <xf numFmtId="1" fontId="0" fillId="0" borderId="32" xfId="0" applyNumberFormat="1" applyBorder="1" applyAlignment="1">
      <alignment horizontal="right"/>
    </xf>
    <xf numFmtId="2" fontId="0" fillId="0" borderId="32" xfId="0" applyNumberFormat="1" applyBorder="1" applyAlignment="1">
      <alignment horizontal="right" vertical="top"/>
    </xf>
    <xf numFmtId="2" fontId="0" fillId="0" borderId="32" xfId="0" applyNumberFormat="1" applyBorder="1"/>
    <xf numFmtId="0" fontId="0" fillId="0" borderId="32" xfId="0" applyFill="1" applyBorder="1"/>
    <xf numFmtId="0" fontId="0" fillId="9" borderId="9" xfId="0" applyFill="1" applyBorder="1"/>
    <xf numFmtId="0" fontId="0" fillId="0" borderId="32" xfId="0" applyBorder="1" applyAlignment="1">
      <alignment horizontal="right"/>
    </xf>
    <xf numFmtId="0" fontId="0" fillId="9" borderId="2" xfId="0" applyFill="1" applyBorder="1"/>
  </cellXfs>
  <cellStyles count="26">
    <cellStyle name="Berekening 2" xfId="8"/>
    <cellStyle name="Controlecel 2" xfId="9"/>
    <cellStyle name="Gekoppelde cel 2" xfId="10"/>
    <cellStyle name="Goed 2" xfId="11"/>
    <cellStyle name="Invoer 2" xfId="12"/>
    <cellStyle name="Kop 1 2" xfId="13"/>
    <cellStyle name="Kop 2 2" xfId="14"/>
    <cellStyle name="Kop 3 2" xfId="15"/>
    <cellStyle name="Kop 4 2" xfId="16"/>
    <cellStyle name="Neutraal 2" xfId="17"/>
    <cellStyle name="Normal 2" xfId="1"/>
    <cellStyle name="Normal_Met afvoer en concentratie" xfId="7"/>
    <cellStyle name="Notitie 2" xfId="18"/>
    <cellStyle name="Ongeldig 2" xfId="19"/>
    <cellStyle name="Standaard" xfId="0" builtinId="0"/>
    <cellStyle name="Standaard 2" xfId="2"/>
    <cellStyle name="Standaard 2 2" xfId="25"/>
    <cellStyle name="Standaard 3" xfId="3"/>
    <cellStyle name="Standaard 4" xfId="4"/>
    <cellStyle name="Standaard 5" xfId="5"/>
    <cellStyle name="Standaard 6" xfId="6"/>
    <cellStyle name="Titel 2" xfId="20"/>
    <cellStyle name="Totaal 2" xfId="21"/>
    <cellStyle name="Uitvoer 2" xfId="22"/>
    <cellStyle name="Verklarende tekst 2" xfId="23"/>
    <cellStyle name="Waarschuwingstekst 2" xfId="24"/>
  </cellStyles>
  <dxfs count="36">
    <dxf>
      <alignment horizontal="right" vertical="bottom" textRotation="0" wrapText="0" indent="0" justifyLastLine="0" shrinkToFit="0" readingOrder="0"/>
    </dxf>
    <dxf>
      <numFmt numFmtId="1" formatCode="0"/>
    </dxf>
    <dxf>
      <fill>
        <patternFill patternType="solid">
          <fgColor indexed="64"/>
          <bgColor theme="2" tint="-9.9978637043366805E-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2" tint="-9.9978637043366805E-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2" tint="-9.9978637043366805E-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59999389629810485"/>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59999389629810485"/>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59999389629810485"/>
        </patternFill>
      </fill>
      <border diagonalUp="0" diagonalDown="0">
        <left style="thin">
          <color indexed="64"/>
        </left>
        <right style="thin">
          <color indexed="64"/>
        </right>
        <top style="thin">
          <color indexed="64"/>
        </top>
        <bottom style="thin">
          <color indexed="64"/>
        </bottom>
        <vertical/>
        <horizontal/>
      </border>
    </dxf>
    <dxf>
      <numFmt numFmtId="2" formatCode="0.00"/>
    </dxf>
    <dxf>
      <numFmt numFmtId="2" formatCode="0.00"/>
    </dxf>
    <dxf>
      <fill>
        <patternFill patternType="solid">
          <fgColor indexed="64"/>
          <bgColor theme="0" tint="-0.499984740745262"/>
        </patternFill>
      </fill>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ill>
        <patternFill patternType="solid">
          <fgColor indexed="64"/>
          <bgColor theme="0" tint="-0.499984740745262"/>
        </patternFill>
      </fill>
    </dxf>
    <dxf>
      <numFmt numFmtId="164" formatCode="m/d/yyyy"/>
      <border diagonalUp="0" diagonalDown="0">
        <left style="thin">
          <color indexed="64"/>
        </left>
        <right style="medium">
          <color indexed="64"/>
        </right>
        <top style="thin">
          <color indexed="64"/>
        </top>
        <bottom style="thin">
          <color indexed="64"/>
        </bottom>
        <vertical/>
        <horizontal/>
      </border>
    </dxf>
    <dxf>
      <numFmt numFmtId="164" formatCode="m/d/yyyy"/>
      <border diagonalUp="0" diagonalDown="0">
        <left style="thin">
          <color indexed="64"/>
        </left>
        <right style="thin">
          <color indexed="64"/>
        </right>
        <top style="thin">
          <color indexed="64"/>
        </top>
        <bottom style="thin">
          <color indexed="64"/>
        </bottom>
        <vertical/>
        <horizontal/>
      </border>
    </dxf>
    <dxf>
      <numFmt numFmtId="164" formatCode="m/d/yyyy"/>
      <border diagonalUp="0" diagonalDown="0">
        <left style="thin">
          <color indexed="64"/>
        </left>
        <right style="thin">
          <color indexed="64"/>
        </right>
        <top style="thin">
          <color indexed="64"/>
        </top>
        <bottom style="thin">
          <color indexed="64"/>
        </bottom>
        <vertical/>
        <horizontal/>
      </border>
    </dxf>
    <dxf>
      <numFmt numFmtId="19" formatCode="d/m/yyyy"/>
      <border diagonalUp="0" diagonalDown="0">
        <left style="thin">
          <color indexed="64"/>
        </left>
        <right style="thin">
          <color indexed="64"/>
        </right>
        <top style="thin">
          <color indexed="64"/>
        </top>
        <bottom style="thin">
          <color indexed="64"/>
        </bottom>
        <vertical/>
        <horizontal/>
      </border>
    </dxf>
    <dxf>
      <numFmt numFmtId="19" formatCode="d/m/yyyy"/>
      <border diagonalUp="0" diagonalDown="0">
        <left style="thin">
          <color indexed="64"/>
        </left>
        <right style="thin">
          <color indexed="64"/>
        </right>
        <top style="thin">
          <color indexed="64"/>
        </top>
        <bottom style="thin">
          <color indexed="64"/>
        </bottom>
        <vertical/>
        <horizontal/>
      </border>
    </dxf>
    <dxf>
      <numFmt numFmtId="19" formatCode="d/m/yyyy"/>
      <border diagonalUp="0" diagonalDown="0">
        <left style="thin">
          <color indexed="64"/>
        </left>
        <right style="thin">
          <color indexed="64"/>
        </right>
        <top style="thin">
          <color indexed="64"/>
        </top>
        <bottom style="thin">
          <color indexed="64"/>
        </bottom>
        <vertical/>
        <horizontal/>
      </border>
    </dxf>
    <dxf>
      <numFmt numFmtId="164" formatCode="m/d/yyyy"/>
      <border diagonalUp="0" diagonalDown="0">
        <left style="thin">
          <color indexed="64"/>
        </left>
        <right style="thin">
          <color indexed="64"/>
        </right>
        <top style="thin">
          <color indexed="64"/>
        </top>
        <bottom style="thin">
          <color indexed="64"/>
        </bottom>
        <vertical/>
        <horizontal/>
      </border>
    </dxf>
    <dxf>
      <numFmt numFmtId="164" formatCode="m/d/yyyy"/>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165" formatCode="h:mm"/>
      <border diagonalUp="0" diagonalDown="0">
        <left style="thin">
          <color indexed="64"/>
        </left>
        <right style="thin">
          <color indexed="64"/>
        </right>
        <top style="thin">
          <color indexed="64"/>
        </top>
        <bottom style="thin">
          <color indexed="64"/>
        </bottom>
        <vertical/>
        <horizontal/>
      </border>
    </dxf>
    <dxf>
      <numFmt numFmtId="164" formatCode="m/d/yyyy"/>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numFmt numFmtId="30" formatCode="@"/>
      <fill>
        <patternFill patternType="solid">
          <fgColor indexed="64"/>
          <bgColor theme="4" tint="0.79998168889431442"/>
        </patternFill>
      </fill>
      <border diagonalUp="0" diagonalDown="0" outline="0">
        <left/>
        <right style="thin">
          <color indexed="64"/>
        </right>
        <top style="thin">
          <color indexed="64"/>
        </top>
        <bottom style="thin">
          <color indexed="64"/>
        </bottom>
      </border>
      <protection locked="0" hidden="0"/>
    </dxf>
    <dxf>
      <font>
        <b/>
      </font>
      <fill>
        <patternFill patternType="solid">
          <fgColor indexed="64"/>
          <bgColor theme="9" tint="0.39997558519241921"/>
        </patternFill>
      </fill>
      <border diagonalUp="0" diagonalDown="0">
        <left style="medium">
          <color indexed="64"/>
        </left>
        <right style="medium">
          <color indexed="64"/>
        </right>
        <top style="thin">
          <color indexed="64"/>
        </top>
        <bottom style="thin">
          <color indexed="64"/>
        </bottom>
        <vertical/>
      </border>
    </dxf>
    <dxf>
      <fill>
        <patternFill patternType="solid">
          <fgColor indexed="64"/>
          <bgColor theme="2" tint="-9.9978637043366805E-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219075</xdr:colOff>
      <xdr:row>15</xdr:row>
      <xdr:rowOff>76200</xdr:rowOff>
    </xdr:from>
    <xdr:to>
      <xdr:col>24</xdr:col>
      <xdr:colOff>371475</xdr:colOff>
      <xdr:row>20</xdr:row>
      <xdr:rowOff>180975</xdr:rowOff>
    </xdr:to>
    <xdr:sp macro="" textlink="">
      <xdr:nvSpPr>
        <xdr:cNvPr id="2" name="Tekstvak 1"/>
        <xdr:cNvSpPr txBox="1"/>
      </xdr:nvSpPr>
      <xdr:spPr>
        <a:xfrm>
          <a:off x="14763750" y="2990850"/>
          <a:ext cx="2590800" cy="11620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LOCATIONS</a:t>
          </a:r>
          <a:r>
            <a:rPr lang="nl-NL" sz="1100" baseline="0"/>
            <a:t> used in the NAME:</a:t>
          </a:r>
          <a:endParaRPr lang="nl-NL" sz="1100"/>
        </a:p>
        <a:p>
          <a:r>
            <a:rPr lang="nl-NL" sz="1100"/>
            <a:t>LOB=Lobith on the Rhine, </a:t>
          </a:r>
        </a:p>
        <a:p>
          <a:r>
            <a:rPr lang="nl-NL" sz="1100"/>
            <a:t>KAM=Kampen on the IJssel, SAM=Sambeek on the Meuse, EIJS=Eijsden on the Meuse, </a:t>
          </a:r>
        </a:p>
        <a:p>
          <a:r>
            <a:rPr lang="nl-NL" sz="1100"/>
            <a:t>TIEL=Tiel on the Waal</a:t>
          </a:r>
        </a:p>
      </xdr:txBody>
    </xdr:sp>
    <xdr:clientData/>
  </xdr:twoCellAnchor>
  <xdr:twoCellAnchor>
    <xdr:from>
      <xdr:col>19</xdr:col>
      <xdr:colOff>114300</xdr:colOff>
      <xdr:row>15</xdr:row>
      <xdr:rowOff>95250</xdr:rowOff>
    </xdr:from>
    <xdr:to>
      <xdr:col>20</xdr:col>
      <xdr:colOff>200026</xdr:colOff>
      <xdr:row>18</xdr:row>
      <xdr:rowOff>257175</xdr:rowOff>
    </xdr:to>
    <xdr:cxnSp macro="">
      <xdr:nvCxnSpPr>
        <xdr:cNvPr id="4" name="Rechte verbindingslijn met pijl 3"/>
        <xdr:cNvCxnSpPr/>
      </xdr:nvCxnSpPr>
      <xdr:spPr>
        <a:xfrm flipH="1">
          <a:off x="14049375" y="3009900"/>
          <a:ext cx="695326" cy="733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504825</xdr:colOff>
      <xdr:row>1</xdr:row>
      <xdr:rowOff>57150</xdr:rowOff>
    </xdr:from>
    <xdr:to>
      <xdr:col>26</xdr:col>
      <xdr:colOff>504825</xdr:colOff>
      <xdr:row>11</xdr:row>
      <xdr:rowOff>161925</xdr:rowOff>
    </xdr:to>
    <xdr:sp macro="" textlink="">
      <xdr:nvSpPr>
        <xdr:cNvPr id="6" name="Tekstvak 5"/>
        <xdr:cNvSpPr txBox="1"/>
      </xdr:nvSpPr>
      <xdr:spPr>
        <a:xfrm>
          <a:off x="13220700" y="247650"/>
          <a:ext cx="5486400" cy="20097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New sample data should be added when it is complete</a:t>
          </a:r>
          <a:r>
            <a:rPr lang="nl-NL" sz="1100" baseline="0"/>
            <a:t> and noted here</a:t>
          </a:r>
          <a:endParaRPr lang="nl-NL" sz="1100"/>
        </a:p>
        <a:p>
          <a:r>
            <a:rPr lang="nl-NL" sz="1100"/>
            <a:t>Last alteration: 			Which data:</a:t>
          </a:r>
        </a:p>
        <a:p>
          <a:endParaRPr lang="nl-NL" sz="1100"/>
        </a:p>
      </xdr:txBody>
    </xdr:sp>
    <xdr:clientData/>
  </xdr:twoCellAnchor>
  <xdr:twoCellAnchor>
    <xdr:from>
      <xdr:col>2</xdr:col>
      <xdr:colOff>38100</xdr:colOff>
      <xdr:row>0</xdr:row>
      <xdr:rowOff>152401</xdr:rowOff>
    </xdr:from>
    <xdr:to>
      <xdr:col>17</xdr:col>
      <xdr:colOff>123825</xdr:colOff>
      <xdr:row>17</xdr:row>
      <xdr:rowOff>57151</xdr:rowOff>
    </xdr:to>
    <xdr:sp macro="" textlink="">
      <xdr:nvSpPr>
        <xdr:cNvPr id="3" name="Tekstvak 2"/>
        <xdr:cNvSpPr txBox="1"/>
      </xdr:nvSpPr>
      <xdr:spPr>
        <a:xfrm>
          <a:off x="1257300" y="152401"/>
          <a:ext cx="11582400" cy="32004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Welcome at the database with the data from measurements of plastics in the water column commissioned by Rijkswaterstaat which are executed from 2021 and onwards</a:t>
          </a:r>
        </a:p>
        <a:p>
          <a:r>
            <a:rPr lang="nl-NL" sz="1100"/>
            <a:t>The data is acquired by performing KOR-net measurements. </a:t>
          </a:r>
        </a:p>
        <a:p>
          <a:endParaRPr lang="nl-NL" sz="1100"/>
        </a:p>
        <a:p>
          <a:r>
            <a:rPr lang="nl-NL" sz="1100"/>
            <a:t>What do you find in the tabs:</a:t>
          </a:r>
        </a:p>
        <a:p>
          <a:endParaRPr lang="nl-NL" sz="1100"/>
        </a:p>
        <a:p>
          <a:r>
            <a:rPr lang="nl-NL" sz="1100"/>
            <a:t>“</a:t>
          </a:r>
          <a:r>
            <a:rPr lang="nl-NL" sz="1100" b="1"/>
            <a:t>OSPAR_data_kornet”- </a:t>
          </a:r>
          <a:r>
            <a:rPr lang="nl-NL" sz="1100"/>
            <a:t>In this tab you will find the OSPAR Categories which are found per sample. The first columns (A till N) include general data of the samples, the column O till CL include all OSPAR categories and the number of plastics founds per categories per sample. The columns CN till DB include calculated values for different variables. All the column names will be explained below</a:t>
          </a:r>
        </a:p>
        <a:p>
          <a:endParaRPr lang="nl-NL" sz="1100"/>
        </a:p>
        <a:p>
          <a:r>
            <a:rPr lang="nl-NL" sz="1100"/>
            <a:t>The filter function at the top of the features allows you to filter and sort them by any desired feature.</a:t>
          </a:r>
        </a:p>
        <a:p>
          <a:endParaRPr lang="nl-NL" sz="1100"/>
        </a:p>
        <a:p>
          <a:r>
            <a:rPr lang="nl-NL" sz="1100"/>
            <a:t>For more information about how these measurements are implemented please check out the rapport “Plastic in de waterkolom van de Boven-Rijn, Waal, IJssel” (F.P.L. Collas, S.B. Oswald &amp; W.C.E.P. Verberk).</a:t>
          </a:r>
        </a:p>
      </xdr:txBody>
    </xdr:sp>
    <xdr:clientData/>
  </xdr:twoCellAnchor>
</xdr:wsDr>
</file>

<file path=xl/tables/table1.xml><?xml version="1.0" encoding="utf-8"?>
<table xmlns="http://schemas.openxmlformats.org/spreadsheetml/2006/main" id="2" name="Table2" displayName="Table2" ref="A1:DE168" totalsRowShown="0" dataDxfId="35">
  <autoFilter ref="A1:DE168"/>
  <tableColumns count="109">
    <tableColumn id="1" name="NAME" dataDxfId="34">
      <calculatedColumnFormula>"23_01_LOB_"&amp;B2</calculatedColumnFormula>
    </tableColumn>
    <tableColumn id="2" name="Samplenumber" dataDxfId="33"/>
    <tableColumn id="3" name="Samplecode" dataDxfId="32"/>
    <tableColumn id="4" name="Date" dataDxfId="31"/>
    <tableColumn id="5" name="Time" dataDxfId="30"/>
    <tableColumn id="6" name="Horizontal_position" dataDxfId="29"/>
    <tableColumn id="7" name="Vertical_position" dataDxfId="28"/>
    <tableColumn id="8" name="Side_of_ship" dataDxfId="27"/>
    <tableColumn id="9" name="Depthmeter" dataDxfId="26"/>
    <tableColumn id="10" name="Coordinaat_x_begin" dataDxfId="25"/>
    <tableColumn id="11" name="Coordinaat_y_begin" dataDxfId="24"/>
    <tableColumn id="108" name="Coordinaat_x_end" dataDxfId="23"/>
    <tableColumn id="107" name="Coordinaat_y_end" dataDxfId="22"/>
    <tableColumn id="109" name="Sailing_distance_m" dataDxfId="21"/>
    <tableColumn id="12" name="Type_net" dataDxfId="20"/>
    <tableColumn id="13" name="River" dataDxfId="19"/>
    <tableColumn id="14" name="Location_River" dataDxfId="18"/>
    <tableColumn id="15" name="Ospar ID" dataDxfId="17"/>
    <tableColumn id="16" name="15"/>
    <tableColumn id="17" name="4.2"/>
    <tableColumn id="18" name="4.1"/>
    <tableColumn id="19" name="40"/>
    <tableColumn id="20" name="3"/>
    <tableColumn id="21" name="117.1"/>
    <tableColumn id="22" name="46.1"/>
    <tableColumn id="23" name="47.2"/>
    <tableColumn id="24" name="1172"/>
    <tableColumn id="25" name="462"/>
    <tableColumn id="26" name="472"/>
    <tableColumn id="27" name="6.1"/>
    <tableColumn id="28" name="212"/>
    <tableColumn id="29" name="21"/>
    <tableColumn id="30" name="117.2"/>
    <tableColumn id="31" name="46.2"/>
    <tableColumn id="32" name="47.1"/>
    <tableColumn id="33" name="22.1"/>
    <tableColumn id="34" name="22.2"/>
    <tableColumn id="35" name="19"/>
    <tableColumn id="36" name="6"/>
    <tableColumn id="37" name="61"/>
    <tableColumn id="38" name="4.3"/>
    <tableColumn id="39" name="5"/>
    <tableColumn id="40" name="1"/>
    <tableColumn id="41" name="16"/>
    <tableColumn id="42" name="14"/>
    <tableColumn id="43" name="22"/>
    <tableColumn id="44" name="22.12"/>
    <tableColumn id="45" name="481"/>
    <tableColumn id="46" name="36"/>
    <tableColumn id="47" name="38"/>
    <tableColumn id="48" name="38.1"/>
    <tableColumn id="49" name="43"/>
    <tableColumn id="50" name="25"/>
    <tableColumn id="51" name="113"/>
    <tableColumn id="52" name="42"/>
    <tableColumn id="53" name="10"/>
    <tableColumn id="54" name="11"/>
    <tableColumn id="55" name="13"/>
    <tableColumn id="56" name="39"/>
    <tableColumn id="57" name="39.1"/>
    <tableColumn id="58" name="19.1"/>
    <tableColumn id="59" name="8"/>
    <tableColumn id="60" name="9"/>
    <tableColumn id="61" name="24"/>
    <tableColumn id="62" name="115" dataDxfId="16"/>
    <tableColumn id="63" name="2.1"/>
    <tableColumn id="64" name="17"/>
    <tableColumn id="65" name="20"/>
    <tableColumn id="66" name="35"/>
    <tableColumn id="67" name="2"/>
    <tableColumn id="68" name="31"/>
    <tableColumn id="69" name="32"/>
    <tableColumn id="70" name="35.1"/>
    <tableColumn id="71" name="43.1"/>
    <tableColumn id="72" name="45"/>
    <tableColumn id="73" name="23" dataDxfId="15"/>
    <tableColumn id="74" name="7"/>
    <tableColumn id="75" name="98"/>
    <tableColumn id="76" name="102.2"/>
    <tableColumn id="77" name="97"/>
    <tableColumn id="78" name="18"/>
    <tableColumn id="79" name="100"/>
    <tableColumn id="80" name="99"/>
    <tableColumn id="81" name="102"/>
    <tableColumn id="82" name="103"/>
    <tableColumn id="83" name="81"/>
    <tableColumn id="84" name="89"/>
    <tableColumn id="85" name="49" dataDxfId="14"/>
    <tableColumn id="86" name="53"/>
    <tableColumn id="87" name="64"/>
    <tableColumn id="88" name="203"/>
    <tableColumn id="89" name="59"/>
    <tableColumn id="90" name="48"/>
    <tableColumn id="91" name="Column1" dataDxfId="13"/>
    <tableColumn id="92" name="Duration_min"/>
    <tableColumn id="93" name="Duration_sec">
      <calculatedColumnFormula>CQ2*60</calculatedColumnFormula>
    </tableColumn>
    <tableColumn id="94" name="Discharge_net_m3/s" dataDxfId="12"/>
    <tableColumn id="95" name="Sampled_water_m3" dataDxfId="11">
      <calculatedColumnFormula>CR2*CS2</calculatedColumnFormula>
    </tableColumn>
    <tableColumn id="96" name="Total_Meso_plastic" dataDxfId="10"/>
    <tableColumn id="97" name="Concentration_meso_#/m3" dataDxfId="9">
      <calculatedColumnFormula>CU2/CT2</calculatedColumnFormula>
    </tableColumn>
    <tableColumn id="98" name="Concentration_meso_#/1000m3" dataDxfId="8">
      <calculatedColumnFormula>CV2*1000</calculatedColumnFormula>
    </tableColumn>
    <tableColumn id="99" name="Total_Macro_plastic" dataDxfId="7"/>
    <tableColumn id="100" name="Concentration_macro_#/m3" dataDxfId="6">
      <calculatedColumnFormula>CX2/CT2</calculatedColumnFormula>
    </tableColumn>
    <tableColumn id="101" name="Concentration_macro_#/1000m3" dataDxfId="5">
      <calculatedColumnFormula>CY2*1000</calculatedColumnFormula>
    </tableColumn>
    <tableColumn id="102" name="Total_pieces" dataDxfId="4"/>
    <tableColumn id="103" name="Total_concentration_#/m3" dataDxfId="3">
      <calculatedColumnFormula>DA2/CT2</calculatedColumnFormula>
    </tableColumn>
    <tableColumn id="104" name="Total_concentration_#/1000m3" dataDxfId="2">
      <calculatedColumnFormula>DB2*1000</calculatedColumnFormula>
    </tableColumn>
    <tableColumn id="105" name="Waterlevel_cm+NAP" dataDxfId="1"/>
    <tableColumn id="106" name="Ascending_descending" dataDxfId="0"/>
  </tableColumns>
  <tableStyleInfo showFirstColumn="0" showLastColumn="0" showRowStripes="0"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B13:I80"/>
  <sheetViews>
    <sheetView zoomScaleNormal="100" workbookViewId="0">
      <selection activeCell="F67" sqref="F67"/>
    </sheetView>
  </sheetViews>
  <sheetFormatPr defaultRowHeight="15" x14ac:dyDescent="0.25"/>
  <cols>
    <col min="3" max="3" width="44.42578125" bestFit="1" customWidth="1"/>
  </cols>
  <sheetData>
    <row r="13" ht="16.5" customHeight="1" x14ac:dyDescent="0.25"/>
    <row r="14" ht="16.5" customHeight="1" x14ac:dyDescent="0.25"/>
    <row r="15" ht="16.5" customHeight="1" x14ac:dyDescent="0.25"/>
    <row r="19" spans="2:9" ht="23.25" x14ac:dyDescent="0.25">
      <c r="C19" s="4" t="s">
        <v>235</v>
      </c>
    </row>
    <row r="20" spans="2:9" x14ac:dyDescent="0.25">
      <c r="B20" s="8"/>
      <c r="C20" s="38" t="s">
        <v>238</v>
      </c>
      <c r="D20" s="8" t="s">
        <v>155</v>
      </c>
      <c r="E20" s="8"/>
      <c r="F20" s="8"/>
      <c r="G20" s="8"/>
      <c r="H20" s="8"/>
      <c r="I20" s="8"/>
    </row>
    <row r="21" spans="2:9" s="78" customFormat="1" x14ac:dyDescent="0.25">
      <c r="B21" s="8"/>
      <c r="C21" s="38"/>
      <c r="D21" s="8"/>
      <c r="E21" s="8"/>
      <c r="F21" s="8"/>
      <c r="G21" s="8"/>
      <c r="H21" s="8"/>
      <c r="I21" s="8"/>
    </row>
    <row r="22" spans="2:9" x14ac:dyDescent="0.25">
      <c r="B22" s="8"/>
      <c r="C22" s="41" t="s">
        <v>112</v>
      </c>
      <c r="D22" s="8" t="s">
        <v>156</v>
      </c>
      <c r="E22" s="8"/>
      <c r="F22" s="8"/>
      <c r="G22" s="8"/>
      <c r="H22" s="8"/>
      <c r="I22" s="8"/>
    </row>
    <row r="23" spans="2:9" x14ac:dyDescent="0.25">
      <c r="B23" s="8"/>
      <c r="C23" s="42" t="s">
        <v>22</v>
      </c>
      <c r="D23" s="8" t="s">
        <v>157</v>
      </c>
      <c r="E23" s="8"/>
      <c r="F23" s="8"/>
      <c r="G23" s="8"/>
      <c r="H23" s="8"/>
      <c r="I23" s="8"/>
    </row>
    <row r="24" spans="2:9" x14ac:dyDescent="0.25">
      <c r="B24" s="8"/>
      <c r="C24" s="42" t="s">
        <v>113</v>
      </c>
      <c r="D24" s="8" t="s">
        <v>158</v>
      </c>
      <c r="E24" s="8"/>
      <c r="F24" s="8"/>
      <c r="G24" s="8"/>
      <c r="H24" s="8"/>
      <c r="I24" s="8"/>
    </row>
    <row r="25" spans="2:9" x14ac:dyDescent="0.25">
      <c r="B25" s="8"/>
      <c r="C25" s="42" t="s">
        <v>114</v>
      </c>
      <c r="D25" s="8" t="s">
        <v>159</v>
      </c>
      <c r="E25" s="8"/>
      <c r="F25" s="8"/>
      <c r="G25" s="8"/>
      <c r="H25" s="8"/>
      <c r="I25" s="8"/>
    </row>
    <row r="26" spans="2:9" x14ac:dyDescent="0.25">
      <c r="B26" s="8"/>
      <c r="C26" s="42" t="s">
        <v>115</v>
      </c>
      <c r="D26" s="8" t="s">
        <v>160</v>
      </c>
      <c r="E26" s="8"/>
      <c r="F26" s="8"/>
      <c r="G26" s="8"/>
      <c r="H26" s="8"/>
      <c r="I26" s="8"/>
    </row>
    <row r="27" spans="2:9" x14ac:dyDescent="0.25">
      <c r="B27" s="8"/>
      <c r="C27" s="43" t="s">
        <v>116</v>
      </c>
      <c r="D27" s="8" t="s">
        <v>161</v>
      </c>
      <c r="E27" s="8"/>
      <c r="F27" s="8"/>
      <c r="G27" s="8"/>
      <c r="H27" s="8"/>
      <c r="I27" s="8"/>
    </row>
    <row r="28" spans="2:9" x14ac:dyDescent="0.25">
      <c r="B28" s="8"/>
      <c r="C28" s="43" t="s">
        <v>117</v>
      </c>
      <c r="D28" s="8" t="s">
        <v>162</v>
      </c>
      <c r="E28" s="8"/>
      <c r="F28" s="8"/>
      <c r="G28" s="8"/>
      <c r="H28" s="8"/>
      <c r="I28" s="8"/>
    </row>
    <row r="29" spans="2:9" x14ac:dyDescent="0.25">
      <c r="B29" s="8"/>
      <c r="C29" s="42" t="s">
        <v>118</v>
      </c>
      <c r="D29" s="8" t="s">
        <v>163</v>
      </c>
      <c r="E29" s="8"/>
      <c r="F29" s="8"/>
      <c r="G29" s="8"/>
      <c r="H29" s="8"/>
      <c r="I29" s="8"/>
    </row>
    <row r="30" spans="2:9" x14ac:dyDescent="0.25">
      <c r="B30" s="8"/>
      <c r="C30" s="42" t="s">
        <v>119</v>
      </c>
      <c r="D30" s="8" t="s">
        <v>164</v>
      </c>
      <c r="E30" s="8"/>
      <c r="F30" s="8"/>
      <c r="G30" s="8"/>
      <c r="H30" s="8"/>
      <c r="I30" s="8"/>
    </row>
    <row r="31" spans="2:9" x14ac:dyDescent="0.25">
      <c r="B31" s="8"/>
      <c r="C31" s="42" t="s">
        <v>120</v>
      </c>
      <c r="D31" s="8" t="s">
        <v>165</v>
      </c>
      <c r="E31" s="8"/>
      <c r="F31" s="8"/>
      <c r="G31" s="8"/>
      <c r="H31" s="8"/>
      <c r="I31" s="8"/>
    </row>
    <row r="32" spans="2:9" x14ac:dyDescent="0.25">
      <c r="B32" s="8"/>
      <c r="C32" s="42" t="s">
        <v>121</v>
      </c>
      <c r="D32" s="8" t="s">
        <v>166</v>
      </c>
      <c r="E32" s="8"/>
      <c r="F32" s="8"/>
      <c r="G32" s="8"/>
      <c r="H32" s="8"/>
      <c r="I32" s="8"/>
    </row>
    <row r="33" spans="2:9" x14ac:dyDescent="0.25">
      <c r="B33" s="8"/>
      <c r="C33" s="42" t="s">
        <v>123</v>
      </c>
      <c r="D33" s="8" t="s">
        <v>167</v>
      </c>
      <c r="E33" s="8"/>
      <c r="F33" s="8"/>
      <c r="G33" s="8"/>
      <c r="H33" s="8"/>
      <c r="I33" s="8"/>
    </row>
    <row r="34" spans="2:9" x14ac:dyDescent="0.25">
      <c r="B34" s="8"/>
      <c r="C34" s="42" t="s">
        <v>124</v>
      </c>
      <c r="D34" s="8" t="s">
        <v>168</v>
      </c>
      <c r="E34" s="8"/>
      <c r="F34" s="8"/>
      <c r="G34" s="8"/>
      <c r="H34" s="8"/>
      <c r="I34" s="8"/>
    </row>
    <row r="35" spans="2:9" x14ac:dyDescent="0.25">
      <c r="B35" s="8"/>
      <c r="C35" s="44" t="s">
        <v>21</v>
      </c>
      <c r="D35" s="8" t="s">
        <v>169</v>
      </c>
      <c r="E35" s="8"/>
      <c r="F35" s="8"/>
      <c r="G35" s="8"/>
      <c r="H35" s="8"/>
      <c r="I35" s="8"/>
    </row>
    <row r="36" spans="2:9" x14ac:dyDescent="0.25">
      <c r="B36" s="8"/>
      <c r="C36" s="38" t="s">
        <v>125</v>
      </c>
      <c r="D36" s="8" t="s">
        <v>170</v>
      </c>
      <c r="E36" s="8"/>
      <c r="F36" s="8"/>
      <c r="G36" s="39"/>
      <c r="H36" s="8"/>
      <c r="I36" s="8"/>
    </row>
    <row r="37" spans="2:9" x14ac:dyDescent="0.25">
      <c r="B37" s="8"/>
      <c r="C37" s="38" t="s">
        <v>126</v>
      </c>
      <c r="D37" s="8" t="s">
        <v>171</v>
      </c>
      <c r="E37" s="8"/>
      <c r="F37" s="8"/>
      <c r="G37" s="39"/>
      <c r="H37" s="8"/>
      <c r="I37" s="8"/>
    </row>
    <row r="38" spans="2:9" x14ac:dyDescent="0.25">
      <c r="B38" s="8"/>
      <c r="C38" s="38" t="s">
        <v>127</v>
      </c>
      <c r="D38" s="8" t="s">
        <v>172</v>
      </c>
      <c r="E38" s="8"/>
      <c r="F38" s="8"/>
      <c r="G38" s="39"/>
      <c r="H38" s="8"/>
      <c r="I38" s="8"/>
    </row>
    <row r="39" spans="2:9" x14ac:dyDescent="0.25">
      <c r="B39" s="8"/>
      <c r="C39" s="38" t="s">
        <v>128</v>
      </c>
      <c r="D39" s="8" t="s">
        <v>173</v>
      </c>
      <c r="E39" s="8"/>
      <c r="F39" s="8"/>
      <c r="G39" s="39"/>
      <c r="H39" s="8"/>
      <c r="I39" s="8"/>
    </row>
    <row r="40" spans="2:9" x14ac:dyDescent="0.25">
      <c r="B40" s="8"/>
      <c r="C40" s="38" t="s">
        <v>129</v>
      </c>
      <c r="D40" t="s">
        <v>174</v>
      </c>
      <c r="E40" s="8"/>
      <c r="F40" s="8"/>
      <c r="G40" s="39"/>
      <c r="H40" s="8"/>
      <c r="I40" s="8"/>
    </row>
    <row r="41" spans="2:9" x14ac:dyDescent="0.25">
      <c r="B41" s="8"/>
      <c r="C41" s="38" t="s">
        <v>130</v>
      </c>
      <c r="D41" t="s">
        <v>177</v>
      </c>
      <c r="E41" s="8"/>
      <c r="F41" s="8"/>
      <c r="G41" s="39"/>
      <c r="H41" s="8"/>
      <c r="I41" s="8"/>
    </row>
    <row r="42" spans="2:9" x14ac:dyDescent="0.25">
      <c r="B42" s="8"/>
      <c r="C42" s="38" t="s">
        <v>131</v>
      </c>
      <c r="D42" t="s">
        <v>178</v>
      </c>
      <c r="E42" s="8"/>
      <c r="F42" s="8"/>
      <c r="G42" s="39"/>
      <c r="H42" s="8"/>
      <c r="I42" s="8"/>
    </row>
    <row r="43" spans="2:9" x14ac:dyDescent="0.25">
      <c r="B43" s="8"/>
      <c r="C43" s="38" t="s">
        <v>132</v>
      </c>
      <c r="D43" t="s">
        <v>176</v>
      </c>
      <c r="E43" s="8"/>
      <c r="F43" s="8"/>
      <c r="G43" s="39"/>
      <c r="H43" s="8"/>
      <c r="I43" s="8"/>
    </row>
    <row r="44" spans="2:9" x14ac:dyDescent="0.25">
      <c r="B44" s="8"/>
      <c r="C44" s="38" t="s">
        <v>133</v>
      </c>
      <c r="D44" t="s">
        <v>179</v>
      </c>
      <c r="E44" s="8"/>
      <c r="F44" s="8"/>
      <c r="G44" s="39"/>
      <c r="H44" s="8"/>
      <c r="I44" s="8"/>
    </row>
    <row r="45" spans="2:9" x14ac:dyDescent="0.25">
      <c r="B45" s="8"/>
      <c r="C45" s="38" t="s">
        <v>134</v>
      </c>
      <c r="D45" t="s">
        <v>180</v>
      </c>
      <c r="E45" s="8"/>
      <c r="F45" s="8"/>
      <c r="G45" s="39"/>
      <c r="H45" s="8"/>
      <c r="I45" s="8"/>
    </row>
    <row r="46" spans="2:9" x14ac:dyDescent="0.25">
      <c r="B46" s="8"/>
      <c r="C46" s="38" t="s">
        <v>154</v>
      </c>
      <c r="D46" t="s">
        <v>175</v>
      </c>
      <c r="E46" s="8"/>
      <c r="F46" s="8"/>
      <c r="G46" s="39"/>
      <c r="H46" s="8"/>
      <c r="I46" s="8"/>
    </row>
    <row r="47" spans="2:9" x14ac:dyDescent="0.25">
      <c r="B47" s="8"/>
      <c r="C47" s="38" t="s">
        <v>135</v>
      </c>
      <c r="D47" t="s">
        <v>181</v>
      </c>
      <c r="E47" s="8"/>
      <c r="F47" s="8"/>
      <c r="G47" s="39"/>
      <c r="H47" s="8"/>
      <c r="I47" s="8"/>
    </row>
    <row r="48" spans="2:9" x14ac:dyDescent="0.25">
      <c r="B48" s="8"/>
      <c r="C48" s="38" t="s">
        <v>136</v>
      </c>
      <c r="D48" t="s">
        <v>182</v>
      </c>
      <c r="E48" s="8"/>
      <c r="F48" s="8"/>
      <c r="G48" s="39"/>
      <c r="H48" s="8"/>
      <c r="I48" s="8"/>
    </row>
    <row r="49" spans="2:9" x14ac:dyDescent="0.25">
      <c r="B49" s="8"/>
      <c r="C49" s="38" t="s">
        <v>137</v>
      </c>
      <c r="D49" s="8" t="s">
        <v>183</v>
      </c>
      <c r="E49" s="8"/>
      <c r="F49" s="8"/>
      <c r="G49" s="39"/>
      <c r="H49" s="8"/>
      <c r="I49" s="8"/>
    </row>
    <row r="50" spans="2:9" x14ac:dyDescent="0.25">
      <c r="B50" s="8"/>
      <c r="C50" s="38" t="s">
        <v>138</v>
      </c>
      <c r="D50" s="8" t="s">
        <v>184</v>
      </c>
      <c r="E50" s="8"/>
      <c r="F50" s="8"/>
      <c r="G50" s="8"/>
      <c r="H50" s="8"/>
      <c r="I50" s="8"/>
    </row>
    <row r="51" spans="2:9" ht="15" customHeight="1" x14ac:dyDescent="0.25">
      <c r="B51" s="8"/>
      <c r="C51" s="40"/>
      <c r="D51" s="8"/>
      <c r="E51" s="8"/>
      <c r="F51" s="8"/>
      <c r="G51" s="8"/>
      <c r="H51" s="8"/>
      <c r="I51" s="8"/>
    </row>
    <row r="52" spans="2:9" ht="15" customHeight="1" x14ac:dyDescent="0.25">
      <c r="B52" s="8"/>
      <c r="C52" s="40"/>
      <c r="D52" s="8"/>
      <c r="E52" s="8"/>
      <c r="F52" s="8"/>
      <c r="G52" s="8"/>
      <c r="H52" s="8"/>
      <c r="I52" s="8"/>
    </row>
    <row r="53" spans="2:9" ht="15.75" customHeight="1" x14ac:dyDescent="0.25">
      <c r="C53" s="4"/>
    </row>
    <row r="54" spans="2:9" x14ac:dyDescent="0.25">
      <c r="C54" s="1"/>
    </row>
    <row r="55" spans="2:9" x14ac:dyDescent="0.25">
      <c r="C55" s="1"/>
    </row>
    <row r="56" spans="2:9" x14ac:dyDescent="0.25">
      <c r="C56" s="1"/>
    </row>
    <row r="57" spans="2:9" x14ac:dyDescent="0.25">
      <c r="C57" s="1"/>
    </row>
    <row r="58" spans="2:9" x14ac:dyDescent="0.25">
      <c r="C58" s="1"/>
    </row>
    <row r="59" spans="2:9" x14ac:dyDescent="0.25">
      <c r="C59" s="1"/>
    </row>
    <row r="60" spans="2:9" x14ac:dyDescent="0.25">
      <c r="C60" s="1"/>
    </row>
    <row r="61" spans="2:9" x14ac:dyDescent="0.25">
      <c r="C61" s="1"/>
    </row>
    <row r="62" spans="2:9" x14ac:dyDescent="0.25">
      <c r="C62" s="1"/>
    </row>
    <row r="63" spans="2:9" x14ac:dyDescent="0.25">
      <c r="C63" s="1"/>
    </row>
    <row r="64" spans="2:9" x14ac:dyDescent="0.25">
      <c r="C64" s="1"/>
    </row>
    <row r="65" spans="3:3" x14ac:dyDescent="0.25">
      <c r="C65" s="1"/>
    </row>
    <row r="66" spans="3:3" x14ac:dyDescent="0.25">
      <c r="C66" s="1"/>
    </row>
    <row r="67" spans="3:3" x14ac:dyDescent="0.25">
      <c r="C67" s="1"/>
    </row>
    <row r="68" spans="3:3" x14ac:dyDescent="0.25">
      <c r="C68" s="1"/>
    </row>
    <row r="69" spans="3:3" x14ac:dyDescent="0.25">
      <c r="C69" s="1"/>
    </row>
    <row r="70" spans="3:3" x14ac:dyDescent="0.25">
      <c r="C70" s="1"/>
    </row>
    <row r="71" spans="3:3" x14ac:dyDescent="0.25">
      <c r="C71" s="1"/>
    </row>
    <row r="72" spans="3:3" x14ac:dyDescent="0.25">
      <c r="C72" s="1"/>
    </row>
    <row r="73" spans="3:3" x14ac:dyDescent="0.25">
      <c r="C73" s="1"/>
    </row>
    <row r="74" spans="3:3" x14ac:dyDescent="0.25">
      <c r="C74" s="1"/>
    </row>
    <row r="75" spans="3:3" x14ac:dyDescent="0.25">
      <c r="C75" s="1"/>
    </row>
    <row r="76" spans="3:3" x14ac:dyDescent="0.25">
      <c r="C76" s="1"/>
    </row>
    <row r="77" spans="3:3" x14ac:dyDescent="0.25">
      <c r="C77" s="1"/>
    </row>
    <row r="78" spans="3:3" x14ac:dyDescent="0.25">
      <c r="C78" s="1"/>
    </row>
    <row r="79" spans="3:3" x14ac:dyDescent="0.25">
      <c r="C79" s="1"/>
    </row>
    <row r="80" spans="3:3" x14ac:dyDescent="0.25">
      <c r="C80" s="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DE168"/>
  <sheetViews>
    <sheetView tabSelected="1" zoomScaleNormal="100" workbookViewId="0">
      <pane xSplit="4" ySplit="2" topLeftCell="E3" activePane="bottomRight" state="frozen"/>
      <selection pane="topRight" activeCell="E1" sqref="E1"/>
      <selection pane="bottomLeft" activeCell="A3" sqref="A3"/>
      <selection pane="bottomRight"/>
    </sheetView>
  </sheetViews>
  <sheetFormatPr defaultRowHeight="15" x14ac:dyDescent="0.25"/>
  <cols>
    <col min="1" max="1" width="16.85546875" customWidth="1"/>
    <col min="2" max="2" width="15.140625" customWidth="1"/>
    <col min="3" max="3" width="16.42578125" customWidth="1"/>
    <col min="4" max="5" width="10.7109375" customWidth="1"/>
    <col min="6" max="7" width="10.28515625" customWidth="1"/>
    <col min="8" max="9" width="11.140625" customWidth="1"/>
    <col min="10" max="11" width="12.28515625" customWidth="1"/>
    <col min="12" max="12" width="12.28515625" style="78" customWidth="1"/>
    <col min="13" max="14" width="11.7109375" style="78" customWidth="1"/>
    <col min="15" max="15" width="10.7109375" customWidth="1"/>
    <col min="16" max="16" width="8.85546875" customWidth="1"/>
    <col min="17" max="17" width="12.85546875" customWidth="1"/>
    <col min="18" max="18" width="15.42578125" customWidth="1"/>
    <col min="94" max="94" width="10.140625" customWidth="1"/>
    <col min="95" max="95" width="13.85546875" customWidth="1"/>
    <col min="96" max="96" width="13.28515625" customWidth="1"/>
    <col min="97" max="97" width="16.140625" customWidth="1"/>
    <col min="98" max="98" width="17.85546875" customWidth="1"/>
    <col min="99" max="99" width="11" customWidth="1"/>
    <col min="100" max="100" width="12.7109375" customWidth="1"/>
    <col min="101" max="101" width="18.42578125" customWidth="1"/>
    <col min="102" max="102" width="11.140625" customWidth="1"/>
    <col min="103" max="103" width="13.42578125" customWidth="1"/>
    <col min="104" max="104" width="18.85546875" customWidth="1"/>
    <col min="105" max="105" width="12.28515625" customWidth="1"/>
    <col min="106" max="106" width="16.42578125" customWidth="1"/>
    <col min="107" max="107" width="24.140625" customWidth="1"/>
    <col min="108" max="108" width="12.7109375" customWidth="1"/>
    <col min="109" max="109" width="10.140625" customWidth="1"/>
  </cols>
  <sheetData>
    <row r="1" spans="1:109" ht="37.5" x14ac:dyDescent="0.25">
      <c r="A1" s="59" t="s">
        <v>238</v>
      </c>
      <c r="B1" s="54" t="s">
        <v>112</v>
      </c>
      <c r="C1" s="26" t="s">
        <v>22</v>
      </c>
      <c r="D1" s="26" t="s">
        <v>113</v>
      </c>
      <c r="E1" s="26" t="s">
        <v>114</v>
      </c>
      <c r="F1" s="26" t="s">
        <v>115</v>
      </c>
      <c r="G1" s="27" t="s">
        <v>116</v>
      </c>
      <c r="H1" s="27" t="s">
        <v>117</v>
      </c>
      <c r="I1" s="26" t="s">
        <v>118</v>
      </c>
      <c r="J1" s="26" t="s">
        <v>239</v>
      </c>
      <c r="K1" s="26" t="s">
        <v>240</v>
      </c>
      <c r="L1" s="26" t="s">
        <v>241</v>
      </c>
      <c r="M1" s="26" t="s">
        <v>242</v>
      </c>
      <c r="N1" s="26" t="s">
        <v>243</v>
      </c>
      <c r="O1" s="26" t="s">
        <v>121</v>
      </c>
      <c r="P1" s="26" t="s">
        <v>123</v>
      </c>
      <c r="Q1" s="26" t="s">
        <v>124</v>
      </c>
      <c r="R1" s="50" t="s">
        <v>21</v>
      </c>
      <c r="S1" s="6" t="s">
        <v>186</v>
      </c>
      <c r="T1" s="6" t="s">
        <v>1</v>
      </c>
      <c r="U1" s="6" t="s">
        <v>2</v>
      </c>
      <c r="V1" s="6" t="s">
        <v>187</v>
      </c>
      <c r="W1" s="6" t="s">
        <v>188</v>
      </c>
      <c r="X1" s="6" t="s">
        <v>3</v>
      </c>
      <c r="Y1" s="6" t="s">
        <v>4</v>
      </c>
      <c r="Z1" s="6" t="s">
        <v>5</v>
      </c>
      <c r="AA1" s="6" t="s">
        <v>189</v>
      </c>
      <c r="AB1" s="25" t="s">
        <v>33</v>
      </c>
      <c r="AC1" s="6" t="s">
        <v>35</v>
      </c>
      <c r="AD1" s="6" t="s">
        <v>6</v>
      </c>
      <c r="AE1" s="6" t="s">
        <v>190</v>
      </c>
      <c r="AF1" s="6" t="s">
        <v>191</v>
      </c>
      <c r="AG1" s="6" t="s">
        <v>7</v>
      </c>
      <c r="AH1" s="6" t="s">
        <v>8</v>
      </c>
      <c r="AI1" s="6" t="s">
        <v>9</v>
      </c>
      <c r="AJ1" s="6" t="s">
        <v>10</v>
      </c>
      <c r="AK1" s="6" t="s">
        <v>11</v>
      </c>
      <c r="AL1" s="6" t="s">
        <v>192</v>
      </c>
      <c r="AM1" s="6" t="s">
        <v>193</v>
      </c>
      <c r="AN1" s="6" t="s">
        <v>194</v>
      </c>
      <c r="AO1" s="6" t="s">
        <v>12</v>
      </c>
      <c r="AP1" s="6" t="s">
        <v>195</v>
      </c>
      <c r="AQ1" s="6" t="s">
        <v>196</v>
      </c>
      <c r="AR1" s="6" t="s">
        <v>197</v>
      </c>
      <c r="AS1" s="6" t="s">
        <v>198</v>
      </c>
      <c r="AT1" s="6" t="s">
        <v>199</v>
      </c>
      <c r="AU1" s="6" t="s">
        <v>200</v>
      </c>
      <c r="AV1" s="6" t="s">
        <v>201</v>
      </c>
      <c r="AW1" s="6" t="s">
        <v>202</v>
      </c>
      <c r="AX1" s="6" t="s">
        <v>203</v>
      </c>
      <c r="AY1" s="6" t="s">
        <v>13</v>
      </c>
      <c r="AZ1" s="6" t="s">
        <v>204</v>
      </c>
      <c r="BA1" s="6" t="s">
        <v>205</v>
      </c>
      <c r="BB1" s="6" t="s">
        <v>206</v>
      </c>
      <c r="BC1" s="6" t="s">
        <v>207</v>
      </c>
      <c r="BD1" s="6" t="s">
        <v>208</v>
      </c>
      <c r="BE1" s="6" t="s">
        <v>209</v>
      </c>
      <c r="BF1" s="6" t="s">
        <v>210</v>
      </c>
      <c r="BG1" s="6" t="s">
        <v>211</v>
      </c>
      <c r="BH1" s="6" t="s">
        <v>14</v>
      </c>
      <c r="BI1" s="6" t="s">
        <v>15</v>
      </c>
      <c r="BJ1" s="6" t="s">
        <v>212</v>
      </c>
      <c r="BK1" s="6" t="s">
        <v>29</v>
      </c>
      <c r="BL1" s="6" t="s">
        <v>213</v>
      </c>
      <c r="BM1" s="6" t="s">
        <v>34</v>
      </c>
      <c r="BN1" s="6" t="s">
        <v>16</v>
      </c>
      <c r="BO1" s="6" t="s">
        <v>214</v>
      </c>
      <c r="BP1" s="6" t="s">
        <v>215</v>
      </c>
      <c r="BQ1" s="6" t="s">
        <v>216</v>
      </c>
      <c r="BR1" s="6" t="s">
        <v>217</v>
      </c>
      <c r="BS1" s="6" t="s">
        <v>218</v>
      </c>
      <c r="BT1" s="6" t="s">
        <v>219</v>
      </c>
      <c r="BU1" s="6" t="s">
        <v>17</v>
      </c>
      <c r="BV1" s="6" t="s">
        <v>18</v>
      </c>
      <c r="BW1" s="6" t="s">
        <v>20</v>
      </c>
      <c r="BX1" s="6" t="s">
        <v>30</v>
      </c>
      <c r="BY1" s="6" t="s">
        <v>220</v>
      </c>
      <c r="BZ1" s="6" t="s">
        <v>221</v>
      </c>
      <c r="CA1" s="6" t="s">
        <v>19</v>
      </c>
      <c r="CB1" s="6" t="s">
        <v>222</v>
      </c>
      <c r="CC1" s="6" t="s">
        <v>223</v>
      </c>
      <c r="CD1" s="6" t="s">
        <v>224</v>
      </c>
      <c r="CE1" s="6" t="s">
        <v>225</v>
      </c>
      <c r="CF1" s="6" t="s">
        <v>226</v>
      </c>
      <c r="CG1" s="6" t="s">
        <v>227</v>
      </c>
      <c r="CH1" s="7" t="s">
        <v>228</v>
      </c>
      <c r="CI1" s="7" t="s">
        <v>229</v>
      </c>
      <c r="CJ1" s="7" t="s">
        <v>31</v>
      </c>
      <c r="CK1" s="7" t="s">
        <v>230</v>
      </c>
      <c r="CL1" s="7" t="s">
        <v>231</v>
      </c>
      <c r="CM1" s="7" t="s">
        <v>232</v>
      </c>
      <c r="CN1" s="7" t="s">
        <v>233</v>
      </c>
      <c r="CO1" s="6" t="s">
        <v>234</v>
      </c>
      <c r="CP1" s="34" t="s">
        <v>185</v>
      </c>
      <c r="CQ1" s="51" t="s">
        <v>125</v>
      </c>
      <c r="CR1" s="51" t="s">
        <v>126</v>
      </c>
      <c r="CS1" s="51" t="s">
        <v>127</v>
      </c>
      <c r="CT1" s="51" t="s">
        <v>128</v>
      </c>
      <c r="CU1" s="45" t="s">
        <v>129</v>
      </c>
      <c r="CV1" s="45" t="s">
        <v>130</v>
      </c>
      <c r="CW1" s="45" t="s">
        <v>131</v>
      </c>
      <c r="CX1" s="46" t="s">
        <v>132</v>
      </c>
      <c r="CY1" s="46" t="s">
        <v>133</v>
      </c>
      <c r="CZ1" s="46" t="s">
        <v>134</v>
      </c>
      <c r="DA1" s="52" t="s">
        <v>154</v>
      </c>
      <c r="DB1" s="52" t="s">
        <v>135</v>
      </c>
      <c r="DC1" s="76" t="s">
        <v>136</v>
      </c>
      <c r="DD1" s="53" t="s">
        <v>137</v>
      </c>
      <c r="DE1" s="51" t="s">
        <v>138</v>
      </c>
    </row>
    <row r="2" spans="1:109" ht="15.75" thickBot="1" x14ac:dyDescent="0.3">
      <c r="A2" s="60"/>
      <c r="R2" s="31" t="s">
        <v>32</v>
      </c>
      <c r="S2" s="8" t="s">
        <v>38</v>
      </c>
      <c r="T2" s="8" t="s">
        <v>39</v>
      </c>
      <c r="U2" s="8" t="s">
        <v>40</v>
      </c>
      <c r="V2" s="8" t="s">
        <v>41</v>
      </c>
      <c r="W2" s="8" t="s">
        <v>42</v>
      </c>
      <c r="X2" s="8" t="s">
        <v>43</v>
      </c>
      <c r="Y2" s="8" t="s">
        <v>44</v>
      </c>
      <c r="Z2" s="8" t="s">
        <v>45</v>
      </c>
      <c r="AA2" s="8" t="s">
        <v>46</v>
      </c>
      <c r="AB2" s="8" t="s">
        <v>47</v>
      </c>
      <c r="AC2" s="8" t="s">
        <v>48</v>
      </c>
      <c r="AD2" s="8" t="s">
        <v>49</v>
      </c>
      <c r="AE2" s="8" t="s">
        <v>50</v>
      </c>
      <c r="AF2" s="8" t="s">
        <v>51</v>
      </c>
      <c r="AG2" s="8" t="s">
        <v>52</v>
      </c>
      <c r="AH2" s="8" t="s">
        <v>53</v>
      </c>
      <c r="AI2" s="8" t="s">
        <v>110</v>
      </c>
      <c r="AJ2" s="8" t="s">
        <v>54</v>
      </c>
      <c r="AK2" s="8" t="s">
        <v>55</v>
      </c>
      <c r="AL2" s="8" t="s">
        <v>56</v>
      </c>
      <c r="AM2" s="8" t="s">
        <v>57</v>
      </c>
      <c r="AN2" s="8" t="s">
        <v>58</v>
      </c>
      <c r="AO2" s="8" t="s">
        <v>59</v>
      </c>
      <c r="AP2" s="8" t="s">
        <v>60</v>
      </c>
      <c r="AQ2" s="8" t="s">
        <v>61</v>
      </c>
      <c r="AR2" s="8" t="s">
        <v>62</v>
      </c>
      <c r="AS2" s="8" t="s">
        <v>63</v>
      </c>
      <c r="AT2" s="8" t="s">
        <v>64</v>
      </c>
      <c r="AU2" s="8" t="s">
        <v>65</v>
      </c>
      <c r="AV2" s="8" t="s">
        <v>66</v>
      </c>
      <c r="AW2" s="8" t="s">
        <v>67</v>
      </c>
      <c r="AX2" s="8" t="s">
        <v>68</v>
      </c>
      <c r="AY2" s="8" t="s">
        <v>69</v>
      </c>
      <c r="AZ2" s="8" t="s">
        <v>70</v>
      </c>
      <c r="BA2" s="8" t="s">
        <v>71</v>
      </c>
      <c r="BB2" s="8" t="s">
        <v>72</v>
      </c>
      <c r="BC2" s="8" t="s">
        <v>73</v>
      </c>
      <c r="BD2" s="8" t="s">
        <v>0</v>
      </c>
      <c r="BE2" s="8" t="s">
        <v>74</v>
      </c>
      <c r="BF2" s="8" t="s">
        <v>75</v>
      </c>
      <c r="BG2" s="8" t="s">
        <v>76</v>
      </c>
      <c r="BH2" s="8" t="s">
        <v>77</v>
      </c>
      <c r="BI2" s="8" t="s">
        <v>78</v>
      </c>
      <c r="BJ2" s="8" t="s">
        <v>79</v>
      </c>
      <c r="BK2" s="8" t="s">
        <v>80</v>
      </c>
      <c r="BL2" s="8" t="s">
        <v>81</v>
      </c>
      <c r="BM2" s="8" t="s">
        <v>82</v>
      </c>
      <c r="BN2" s="8" t="s">
        <v>83</v>
      </c>
      <c r="BO2" s="8" t="s">
        <v>84</v>
      </c>
      <c r="BP2" s="8" t="s">
        <v>85</v>
      </c>
      <c r="BQ2" s="8" t="s">
        <v>86</v>
      </c>
      <c r="BR2" s="8" t="s">
        <v>87</v>
      </c>
      <c r="BS2" s="8" t="s">
        <v>88</v>
      </c>
      <c r="BT2" s="8" t="s">
        <v>89</v>
      </c>
      <c r="BU2" s="8" t="s">
        <v>90</v>
      </c>
      <c r="BV2" s="8" t="s">
        <v>91</v>
      </c>
      <c r="BW2" s="8" t="s">
        <v>92</v>
      </c>
      <c r="BX2" s="8" t="s">
        <v>93</v>
      </c>
      <c r="BY2" s="8" t="s">
        <v>94</v>
      </c>
      <c r="BZ2" s="8" t="s">
        <v>95</v>
      </c>
      <c r="CA2" s="8" t="s">
        <v>96</v>
      </c>
      <c r="CB2" s="8" t="s">
        <v>97</v>
      </c>
      <c r="CC2" s="8" t="s">
        <v>98</v>
      </c>
      <c r="CD2" s="8" t="s">
        <v>99</v>
      </c>
      <c r="CE2" s="8" t="s">
        <v>100</v>
      </c>
      <c r="CF2" s="8" t="s">
        <v>101</v>
      </c>
      <c r="CG2" s="8" t="s">
        <v>102</v>
      </c>
      <c r="CH2" s="8" t="s">
        <v>103</v>
      </c>
      <c r="CI2" s="8" t="s">
        <v>104</v>
      </c>
      <c r="CJ2" s="8" t="s">
        <v>111</v>
      </c>
      <c r="CK2" s="8" t="s">
        <v>105</v>
      </c>
      <c r="CL2" s="8" t="s">
        <v>106</v>
      </c>
      <c r="CM2" s="8" t="s">
        <v>107</v>
      </c>
      <c r="CN2" s="8" t="s">
        <v>108</v>
      </c>
      <c r="CO2" s="8" t="s">
        <v>109</v>
      </c>
      <c r="CP2" s="35"/>
      <c r="CU2" s="28"/>
      <c r="CV2" s="28"/>
      <c r="CW2" s="28"/>
      <c r="CX2" s="28"/>
      <c r="CY2" s="28"/>
      <c r="CZ2" s="28"/>
      <c r="DA2" s="18"/>
      <c r="DB2" s="18"/>
      <c r="DC2" s="18"/>
    </row>
    <row r="3" spans="1:109" x14ac:dyDescent="0.25">
      <c r="A3" s="61" t="str">
        <f>"21_04_LOB_"&amp;B3</f>
        <v>21_04_LOB_01</v>
      </c>
      <c r="B3" s="55" t="s">
        <v>143</v>
      </c>
      <c r="C3" s="47" t="str">
        <f t="shared" ref="C3:C59" si="0">B3&amp; "_"&amp; G3 &amp; "_" &amp; H3 &amp; "_" &amp;F3</f>
        <v>01_OPP_BB_LO</v>
      </c>
      <c r="D3" s="14">
        <v>44298</v>
      </c>
      <c r="E3" s="20">
        <v>0.39999999999999997</v>
      </c>
      <c r="F3" s="21" t="s">
        <v>139</v>
      </c>
      <c r="G3" s="21" t="s">
        <v>24</v>
      </c>
      <c r="H3" s="21" t="s">
        <v>28</v>
      </c>
      <c r="I3" s="21">
        <v>4</v>
      </c>
      <c r="J3" s="21">
        <v>206437</v>
      </c>
      <c r="K3" s="21">
        <v>428892</v>
      </c>
      <c r="L3" s="21">
        <v>206437</v>
      </c>
      <c r="M3" s="21">
        <v>428892</v>
      </c>
      <c r="N3" s="21"/>
      <c r="O3" s="21" t="s">
        <v>122</v>
      </c>
      <c r="P3" s="21" t="s">
        <v>26</v>
      </c>
      <c r="Q3" s="22" t="s">
        <v>36</v>
      </c>
      <c r="R3" s="32"/>
      <c r="S3" s="15">
        <v>0</v>
      </c>
      <c r="T3" s="15">
        <v>0</v>
      </c>
      <c r="U3" s="15">
        <v>0</v>
      </c>
      <c r="V3" s="15">
        <v>0</v>
      </c>
      <c r="W3" s="78">
        <v>0</v>
      </c>
      <c r="X3" s="78">
        <v>3</v>
      </c>
      <c r="Y3" s="78">
        <v>0</v>
      </c>
      <c r="Z3" s="78">
        <v>0</v>
      </c>
      <c r="AA3" s="78">
        <v>0</v>
      </c>
      <c r="AB3" s="78">
        <v>0</v>
      </c>
      <c r="AC3" s="78">
        <v>0</v>
      </c>
      <c r="AD3" s="78">
        <v>0</v>
      </c>
      <c r="AE3" s="78">
        <v>0</v>
      </c>
      <c r="AF3" s="78">
        <v>0</v>
      </c>
      <c r="AG3" s="78">
        <v>7</v>
      </c>
      <c r="AH3" s="78">
        <v>7</v>
      </c>
      <c r="AI3" s="78">
        <v>0</v>
      </c>
      <c r="AJ3" s="78">
        <v>0</v>
      </c>
      <c r="AK3" s="78">
        <v>0</v>
      </c>
      <c r="AL3" s="78">
        <v>0</v>
      </c>
      <c r="AM3" s="78">
        <v>0</v>
      </c>
      <c r="AN3" s="78">
        <v>0</v>
      </c>
      <c r="AO3" s="78">
        <v>0</v>
      </c>
      <c r="AP3" s="78">
        <v>0</v>
      </c>
      <c r="AQ3" s="78">
        <v>0</v>
      </c>
      <c r="AR3" s="78">
        <v>0</v>
      </c>
      <c r="AS3" s="78">
        <v>0</v>
      </c>
      <c r="AT3" s="78">
        <v>0</v>
      </c>
      <c r="AU3" s="78">
        <v>0</v>
      </c>
      <c r="AV3" s="78">
        <v>0</v>
      </c>
      <c r="AW3" s="78">
        <v>0</v>
      </c>
      <c r="AX3" s="78">
        <v>0</v>
      </c>
      <c r="AY3" s="78">
        <v>0</v>
      </c>
      <c r="AZ3" s="78">
        <v>0</v>
      </c>
      <c r="BA3" s="78">
        <v>0</v>
      </c>
      <c r="BB3" s="78">
        <v>0</v>
      </c>
      <c r="BC3" s="78">
        <v>0</v>
      </c>
      <c r="BD3" s="78">
        <v>0</v>
      </c>
      <c r="BE3" s="78">
        <v>0</v>
      </c>
      <c r="BF3" s="78">
        <v>0</v>
      </c>
      <c r="BG3" s="78">
        <v>0</v>
      </c>
      <c r="BH3" s="78">
        <v>0</v>
      </c>
      <c r="BI3" s="78">
        <v>0</v>
      </c>
      <c r="BJ3" s="78">
        <v>0</v>
      </c>
      <c r="BK3" s="78">
        <v>0</v>
      </c>
      <c r="BL3" s="78">
        <v>0</v>
      </c>
      <c r="BM3" s="78">
        <v>0</v>
      </c>
      <c r="BN3" s="78">
        <v>0</v>
      </c>
      <c r="BO3" s="78">
        <v>0</v>
      </c>
      <c r="BP3" s="78">
        <v>0</v>
      </c>
      <c r="BQ3" s="78">
        <v>0</v>
      </c>
      <c r="BR3" s="78">
        <v>0</v>
      </c>
      <c r="BS3" s="78">
        <v>0</v>
      </c>
      <c r="BT3" s="78">
        <v>0</v>
      </c>
      <c r="BU3" s="78">
        <v>0</v>
      </c>
      <c r="BV3" s="78">
        <v>0</v>
      </c>
      <c r="BW3" s="78">
        <v>0</v>
      </c>
      <c r="BX3" s="78">
        <v>0</v>
      </c>
      <c r="BY3" s="78">
        <v>0</v>
      </c>
      <c r="BZ3" s="78">
        <v>0</v>
      </c>
      <c r="CA3" s="78">
        <v>3</v>
      </c>
      <c r="CB3" s="78">
        <v>0</v>
      </c>
      <c r="CC3" s="78">
        <v>0</v>
      </c>
      <c r="CD3" s="78">
        <v>0</v>
      </c>
      <c r="CE3" s="78">
        <v>0</v>
      </c>
      <c r="CF3" s="78">
        <v>0</v>
      </c>
      <c r="CG3" s="78">
        <v>0</v>
      </c>
      <c r="CH3" s="78">
        <v>0</v>
      </c>
      <c r="CI3" s="78">
        <v>0</v>
      </c>
      <c r="CJ3" s="78">
        <v>0</v>
      </c>
      <c r="CK3" s="78">
        <v>0</v>
      </c>
      <c r="CL3" s="78">
        <v>0</v>
      </c>
      <c r="CM3" s="15">
        <v>0</v>
      </c>
      <c r="CN3" s="15">
        <v>0</v>
      </c>
      <c r="CO3" s="15">
        <v>0</v>
      </c>
      <c r="CP3" s="36"/>
      <c r="CQ3" s="15">
        <v>30</v>
      </c>
      <c r="CR3" s="15">
        <v>1800</v>
      </c>
      <c r="CS3" s="37">
        <v>18290.357050006514</v>
      </c>
      <c r="CT3" s="37">
        <v>18290.357050006514</v>
      </c>
      <c r="CU3" s="15"/>
      <c r="CV3" s="15"/>
      <c r="CW3" s="15"/>
      <c r="CX3" s="15"/>
      <c r="CY3" s="15"/>
      <c r="CZ3" s="15"/>
      <c r="DA3" s="103">
        <f>SUM(S3:CO3)</f>
        <v>20</v>
      </c>
      <c r="DB3" s="103">
        <v>1.0934723660844486E-3</v>
      </c>
      <c r="DC3" s="103">
        <v>1.0934723660844485</v>
      </c>
      <c r="DD3" s="15">
        <v>856</v>
      </c>
      <c r="DE3" s="15" t="s">
        <v>37</v>
      </c>
    </row>
    <row r="4" spans="1:109" x14ac:dyDescent="0.25">
      <c r="A4" s="62" t="str">
        <f t="shared" ref="A4:A59" si="1">"21_04_LOB_"&amp;B4</f>
        <v>21_04_LOB_01A</v>
      </c>
      <c r="B4" s="56" t="s">
        <v>152</v>
      </c>
      <c r="C4" s="48" t="str">
        <f t="shared" si="0"/>
        <v>01A_OPP_BB_RO</v>
      </c>
      <c r="D4" s="12">
        <v>44298</v>
      </c>
      <c r="E4" s="29" t="s">
        <v>153</v>
      </c>
      <c r="F4" s="13" t="s">
        <v>23</v>
      </c>
      <c r="G4" s="13" t="s">
        <v>24</v>
      </c>
      <c r="H4" s="13" t="s">
        <v>28</v>
      </c>
      <c r="I4" s="13"/>
      <c r="J4" s="2">
        <v>206520</v>
      </c>
      <c r="K4" s="2">
        <v>429147</v>
      </c>
      <c r="L4" s="2">
        <v>206520</v>
      </c>
      <c r="M4" s="2">
        <v>429147</v>
      </c>
      <c r="N4" s="13"/>
      <c r="O4" s="13" t="s">
        <v>122</v>
      </c>
      <c r="P4" s="13" t="s">
        <v>26</v>
      </c>
      <c r="Q4" s="30" t="s">
        <v>36</v>
      </c>
      <c r="R4" s="33"/>
      <c r="S4">
        <v>0</v>
      </c>
      <c r="T4">
        <v>0</v>
      </c>
      <c r="U4">
        <v>0</v>
      </c>
      <c r="V4">
        <v>0</v>
      </c>
      <c r="W4" s="78">
        <v>0</v>
      </c>
      <c r="X4" s="78">
        <v>8</v>
      </c>
      <c r="Y4" s="78">
        <v>0</v>
      </c>
      <c r="Z4" s="78">
        <v>0</v>
      </c>
      <c r="AA4" s="78">
        <v>0</v>
      </c>
      <c r="AB4" s="78">
        <v>0</v>
      </c>
      <c r="AC4" s="78">
        <v>0</v>
      </c>
      <c r="AD4" s="78">
        <v>0</v>
      </c>
      <c r="AE4" s="78">
        <v>0</v>
      </c>
      <c r="AF4" s="78">
        <v>0</v>
      </c>
      <c r="AG4" s="78">
        <v>114</v>
      </c>
      <c r="AH4" s="78">
        <v>52</v>
      </c>
      <c r="AI4" s="78">
        <v>0</v>
      </c>
      <c r="AJ4" s="78">
        <v>0</v>
      </c>
      <c r="AK4" s="78">
        <v>0</v>
      </c>
      <c r="AL4" s="78">
        <v>4</v>
      </c>
      <c r="AM4" s="78">
        <v>5</v>
      </c>
      <c r="AN4" s="78">
        <v>0</v>
      </c>
      <c r="AO4" s="78">
        <v>0</v>
      </c>
      <c r="AP4" s="78">
        <v>0</v>
      </c>
      <c r="AQ4" s="78">
        <v>0</v>
      </c>
      <c r="AR4" s="78">
        <v>0</v>
      </c>
      <c r="AS4" s="78">
        <v>0</v>
      </c>
      <c r="AT4" s="78">
        <v>0</v>
      </c>
      <c r="AU4" s="78">
        <v>0</v>
      </c>
      <c r="AV4" s="78">
        <v>0</v>
      </c>
      <c r="AW4" s="78">
        <v>0</v>
      </c>
      <c r="AX4" s="78">
        <v>0</v>
      </c>
      <c r="AY4" s="78">
        <v>0</v>
      </c>
      <c r="AZ4" s="78">
        <v>0</v>
      </c>
      <c r="BA4" s="78">
        <v>0</v>
      </c>
      <c r="BB4" s="78">
        <v>0</v>
      </c>
      <c r="BC4" s="78">
        <v>0</v>
      </c>
      <c r="BD4" s="78">
        <v>0</v>
      </c>
      <c r="BE4" s="78">
        <v>0</v>
      </c>
      <c r="BF4" s="78">
        <v>0</v>
      </c>
      <c r="BG4" s="78">
        <v>0</v>
      </c>
      <c r="BH4" s="78">
        <v>0</v>
      </c>
      <c r="BI4" s="78">
        <v>0</v>
      </c>
      <c r="BJ4" s="78">
        <v>0</v>
      </c>
      <c r="BK4" s="78">
        <v>0</v>
      </c>
      <c r="BL4" s="78">
        <v>0</v>
      </c>
      <c r="BM4" s="78">
        <v>0</v>
      </c>
      <c r="BN4" s="78">
        <v>2</v>
      </c>
      <c r="BO4" s="78">
        <v>0</v>
      </c>
      <c r="BP4" s="78">
        <v>0</v>
      </c>
      <c r="BQ4" s="78">
        <v>0</v>
      </c>
      <c r="BR4" s="78">
        <v>0</v>
      </c>
      <c r="BS4" s="78">
        <v>0</v>
      </c>
      <c r="BT4" s="78">
        <v>10</v>
      </c>
      <c r="BU4" s="78">
        <v>0</v>
      </c>
      <c r="BV4" s="78">
        <v>0</v>
      </c>
      <c r="BW4" s="78">
        <v>0</v>
      </c>
      <c r="BX4" s="78">
        <v>0</v>
      </c>
      <c r="BY4" s="78">
        <v>0</v>
      </c>
      <c r="BZ4" s="78">
        <v>0</v>
      </c>
      <c r="CA4" s="78">
        <v>1</v>
      </c>
      <c r="CB4" s="78">
        <v>0</v>
      </c>
      <c r="CC4" s="78">
        <v>0</v>
      </c>
      <c r="CD4" s="78">
        <v>1</v>
      </c>
      <c r="CE4" s="78">
        <v>0</v>
      </c>
      <c r="CF4" s="78">
        <v>0</v>
      </c>
      <c r="CG4" s="78">
        <v>0</v>
      </c>
      <c r="CH4" s="78">
        <v>1</v>
      </c>
      <c r="CI4" s="78">
        <v>0</v>
      </c>
      <c r="CJ4" s="78">
        <v>0</v>
      </c>
      <c r="CK4" s="78">
        <v>0</v>
      </c>
      <c r="CL4" s="78">
        <v>0</v>
      </c>
      <c r="CM4">
        <v>0</v>
      </c>
      <c r="CN4">
        <v>0</v>
      </c>
      <c r="CO4">
        <v>3</v>
      </c>
      <c r="CP4" s="33"/>
      <c r="CQ4">
        <v>180</v>
      </c>
      <c r="CR4">
        <v>10800</v>
      </c>
      <c r="CS4" s="11">
        <v>86024.289600000004</v>
      </c>
      <c r="CT4" s="11">
        <v>86024.289600000004</v>
      </c>
      <c r="DA4" s="66">
        <f t="shared" ref="DA4:DA59" si="2">SUM(S4:CO4)</f>
        <v>201</v>
      </c>
      <c r="DB4" s="66">
        <v>2.3365493738410365E-3</v>
      </c>
      <c r="DC4" s="66">
        <v>2.3365493738410366</v>
      </c>
      <c r="DD4">
        <v>856</v>
      </c>
      <c r="DE4" t="s">
        <v>37</v>
      </c>
    </row>
    <row r="5" spans="1:109" x14ac:dyDescent="0.25">
      <c r="A5" s="63" t="str">
        <f t="shared" si="1"/>
        <v>21_04_LOB_02</v>
      </c>
      <c r="B5" s="57" t="s">
        <v>144</v>
      </c>
      <c r="C5" s="49" t="str">
        <f t="shared" si="0"/>
        <v>02_OPP_BB_LO</v>
      </c>
      <c r="D5" s="5">
        <v>44298</v>
      </c>
      <c r="E5" s="19">
        <v>0.42638888888888887</v>
      </c>
      <c r="F5" s="2" t="s">
        <v>139</v>
      </c>
      <c r="G5" s="2" t="s">
        <v>24</v>
      </c>
      <c r="H5" s="2" t="s">
        <v>28</v>
      </c>
      <c r="I5" s="2"/>
      <c r="J5" s="2">
        <v>206437</v>
      </c>
      <c r="K5" s="2">
        <v>428892</v>
      </c>
      <c r="L5" s="2">
        <v>206437</v>
      </c>
      <c r="M5" s="2">
        <v>428892</v>
      </c>
      <c r="N5" s="2"/>
      <c r="O5" s="2" t="s">
        <v>122</v>
      </c>
      <c r="P5" s="2" t="s">
        <v>26</v>
      </c>
      <c r="Q5" s="23" t="s">
        <v>36</v>
      </c>
      <c r="R5" s="33"/>
      <c r="S5">
        <v>0</v>
      </c>
      <c r="T5">
        <v>0</v>
      </c>
      <c r="U5">
        <v>0</v>
      </c>
      <c r="V5">
        <v>0</v>
      </c>
      <c r="W5" s="78">
        <v>0</v>
      </c>
      <c r="X5" s="78">
        <v>0</v>
      </c>
      <c r="Y5" s="78">
        <v>0</v>
      </c>
      <c r="Z5" s="78">
        <v>0</v>
      </c>
      <c r="AA5" s="78">
        <v>0</v>
      </c>
      <c r="AB5" s="78">
        <v>0</v>
      </c>
      <c r="AC5" s="78">
        <v>0</v>
      </c>
      <c r="AD5" s="78">
        <v>0</v>
      </c>
      <c r="AE5" s="78">
        <v>0</v>
      </c>
      <c r="AF5" s="78">
        <v>0</v>
      </c>
      <c r="AG5" s="78">
        <v>15</v>
      </c>
      <c r="AH5" s="78">
        <v>8</v>
      </c>
      <c r="AI5" s="78">
        <v>0</v>
      </c>
      <c r="AJ5" s="78">
        <v>0</v>
      </c>
      <c r="AK5" s="78">
        <v>0</v>
      </c>
      <c r="AL5" s="78">
        <v>0</v>
      </c>
      <c r="AM5" s="78">
        <v>0</v>
      </c>
      <c r="AN5" s="78">
        <v>0</v>
      </c>
      <c r="AO5" s="78">
        <v>0</v>
      </c>
      <c r="AP5" s="78">
        <v>0</v>
      </c>
      <c r="AQ5" s="78">
        <v>0</v>
      </c>
      <c r="AR5" s="78">
        <v>0</v>
      </c>
      <c r="AS5" s="78">
        <v>0</v>
      </c>
      <c r="AT5" s="78">
        <v>0</v>
      </c>
      <c r="AU5" s="78">
        <v>0</v>
      </c>
      <c r="AV5" s="78">
        <v>0</v>
      </c>
      <c r="AW5" s="78">
        <v>0</v>
      </c>
      <c r="AX5" s="78">
        <v>0</v>
      </c>
      <c r="AY5" s="78">
        <v>0</v>
      </c>
      <c r="AZ5" s="78">
        <v>0</v>
      </c>
      <c r="BA5" s="78">
        <v>0</v>
      </c>
      <c r="BB5" s="78">
        <v>0</v>
      </c>
      <c r="BC5" s="78">
        <v>0</v>
      </c>
      <c r="BD5" s="78">
        <v>0</v>
      </c>
      <c r="BE5" s="78">
        <v>0</v>
      </c>
      <c r="BF5" s="78">
        <v>0</v>
      </c>
      <c r="BG5" s="78">
        <v>0</v>
      </c>
      <c r="BH5" s="78">
        <v>0</v>
      </c>
      <c r="BI5" s="78">
        <v>0</v>
      </c>
      <c r="BJ5" s="78">
        <v>0</v>
      </c>
      <c r="BK5" s="78">
        <v>0</v>
      </c>
      <c r="BL5" s="78">
        <v>0</v>
      </c>
      <c r="BM5" s="78">
        <v>0</v>
      </c>
      <c r="BN5" s="78">
        <v>0</v>
      </c>
      <c r="BO5" s="78">
        <v>0</v>
      </c>
      <c r="BP5" s="78">
        <v>0</v>
      </c>
      <c r="BQ5" s="78">
        <v>0</v>
      </c>
      <c r="BR5" s="78">
        <v>0</v>
      </c>
      <c r="BS5" s="78">
        <v>0</v>
      </c>
      <c r="BT5" s="78">
        <v>0</v>
      </c>
      <c r="BU5" s="78">
        <v>0</v>
      </c>
      <c r="BV5" s="78">
        <v>0</v>
      </c>
      <c r="BW5" s="78">
        <v>0</v>
      </c>
      <c r="BX5" s="78">
        <v>0</v>
      </c>
      <c r="BY5" s="78">
        <v>0</v>
      </c>
      <c r="BZ5" s="78">
        <v>0</v>
      </c>
      <c r="CA5" s="78">
        <v>0</v>
      </c>
      <c r="CB5" s="78">
        <v>0</v>
      </c>
      <c r="CC5" s="78">
        <v>0</v>
      </c>
      <c r="CD5" s="78">
        <v>0</v>
      </c>
      <c r="CE5" s="78">
        <v>0</v>
      </c>
      <c r="CF5" s="78">
        <v>0</v>
      </c>
      <c r="CG5" s="78">
        <v>0</v>
      </c>
      <c r="CH5" s="78">
        <v>0</v>
      </c>
      <c r="CI5" s="78">
        <v>0</v>
      </c>
      <c r="CJ5" s="78">
        <v>0</v>
      </c>
      <c r="CK5" s="78">
        <v>0</v>
      </c>
      <c r="CL5" s="78">
        <v>0</v>
      </c>
      <c r="CM5">
        <v>0</v>
      </c>
      <c r="CN5">
        <v>0</v>
      </c>
      <c r="CO5">
        <v>1</v>
      </c>
      <c r="CP5" s="33"/>
      <c r="CQ5">
        <v>30</v>
      </c>
      <c r="CR5">
        <v>1800</v>
      </c>
      <c r="CS5" s="11">
        <v>18290.357050006514</v>
      </c>
      <c r="CT5" s="11">
        <v>18290.357050006514</v>
      </c>
      <c r="DA5" s="66">
        <f t="shared" si="2"/>
        <v>24</v>
      </c>
      <c r="DB5" s="66">
        <v>1.3121668393013383E-3</v>
      </c>
      <c r="DC5" s="66">
        <v>1.3121668393013384</v>
      </c>
      <c r="DD5">
        <v>856</v>
      </c>
      <c r="DE5" t="s">
        <v>37</v>
      </c>
    </row>
    <row r="6" spans="1:109" x14ac:dyDescent="0.25">
      <c r="A6" s="63" t="str">
        <f t="shared" si="1"/>
        <v>21_04_LOB_03</v>
      </c>
      <c r="B6" s="57" t="s">
        <v>145</v>
      </c>
      <c r="C6" s="49" t="str">
        <f t="shared" si="0"/>
        <v>03_OPP_BB_LO</v>
      </c>
      <c r="D6" s="5">
        <v>44298</v>
      </c>
      <c r="E6" s="19">
        <v>0.45277777777777778</v>
      </c>
      <c r="F6" s="2" t="s">
        <v>139</v>
      </c>
      <c r="G6" s="2" t="s">
        <v>24</v>
      </c>
      <c r="H6" s="2" t="s">
        <v>28</v>
      </c>
      <c r="I6" s="2"/>
      <c r="J6" s="2">
        <v>206437</v>
      </c>
      <c r="K6" s="2">
        <v>428892</v>
      </c>
      <c r="L6" s="2">
        <v>206437</v>
      </c>
      <c r="M6" s="2">
        <v>428892</v>
      </c>
      <c r="N6" s="2"/>
      <c r="O6" s="2" t="s">
        <v>122</v>
      </c>
      <c r="P6" s="2" t="s">
        <v>26</v>
      </c>
      <c r="Q6" s="23" t="s">
        <v>36</v>
      </c>
      <c r="R6" s="33"/>
      <c r="S6">
        <v>0</v>
      </c>
      <c r="T6">
        <v>0</v>
      </c>
      <c r="U6">
        <v>0</v>
      </c>
      <c r="V6">
        <v>0</v>
      </c>
      <c r="W6" s="78">
        <v>0</v>
      </c>
      <c r="X6" s="78">
        <v>0</v>
      </c>
      <c r="Y6" s="78">
        <v>1</v>
      </c>
      <c r="Z6" s="78">
        <v>0</v>
      </c>
      <c r="AA6" s="78">
        <v>0</v>
      </c>
      <c r="AB6" s="78">
        <v>0</v>
      </c>
      <c r="AC6" s="78">
        <v>0</v>
      </c>
      <c r="AD6" s="78">
        <v>0</v>
      </c>
      <c r="AE6" s="78">
        <v>0</v>
      </c>
      <c r="AF6" s="78">
        <v>0</v>
      </c>
      <c r="AG6" s="78">
        <v>13</v>
      </c>
      <c r="AH6" s="78">
        <v>2</v>
      </c>
      <c r="AI6" s="78">
        <v>0</v>
      </c>
      <c r="AJ6" s="78">
        <v>0</v>
      </c>
      <c r="AK6" s="78">
        <v>0</v>
      </c>
      <c r="AL6" s="78">
        <v>0</v>
      </c>
      <c r="AM6" s="78">
        <v>0</v>
      </c>
      <c r="AN6" s="78">
        <v>0</v>
      </c>
      <c r="AO6" s="78">
        <v>1</v>
      </c>
      <c r="AP6" s="78">
        <v>0</v>
      </c>
      <c r="AQ6" s="78">
        <v>0</v>
      </c>
      <c r="AR6" s="78">
        <v>0</v>
      </c>
      <c r="AS6" s="78">
        <v>0</v>
      </c>
      <c r="AT6" s="78">
        <v>0</v>
      </c>
      <c r="AU6" s="78">
        <v>0</v>
      </c>
      <c r="AV6" s="78">
        <v>0</v>
      </c>
      <c r="AW6" s="78">
        <v>0</v>
      </c>
      <c r="AX6" s="78">
        <v>0</v>
      </c>
      <c r="AY6" s="78">
        <v>0</v>
      </c>
      <c r="AZ6" s="78">
        <v>0</v>
      </c>
      <c r="BA6" s="78">
        <v>0</v>
      </c>
      <c r="BB6" s="78">
        <v>0</v>
      </c>
      <c r="BC6" s="78">
        <v>0</v>
      </c>
      <c r="BD6" s="78">
        <v>0</v>
      </c>
      <c r="BE6" s="78">
        <v>0</v>
      </c>
      <c r="BF6" s="78">
        <v>0</v>
      </c>
      <c r="BG6" s="78">
        <v>0</v>
      </c>
      <c r="BH6" s="78">
        <v>0</v>
      </c>
      <c r="BI6" s="78">
        <v>0</v>
      </c>
      <c r="BJ6" s="78">
        <v>0</v>
      </c>
      <c r="BK6" s="78">
        <v>0</v>
      </c>
      <c r="BL6" s="78">
        <v>0</v>
      </c>
      <c r="BM6" s="78">
        <v>0</v>
      </c>
      <c r="BN6" s="78">
        <v>0</v>
      </c>
      <c r="BO6" s="78">
        <v>0</v>
      </c>
      <c r="BP6" s="78">
        <v>0</v>
      </c>
      <c r="BQ6" s="78">
        <v>0</v>
      </c>
      <c r="BR6" s="78">
        <v>0</v>
      </c>
      <c r="BS6" s="78">
        <v>0</v>
      </c>
      <c r="BT6" s="78">
        <v>0</v>
      </c>
      <c r="BU6" s="78">
        <v>0</v>
      </c>
      <c r="BV6" s="78">
        <v>0</v>
      </c>
      <c r="BW6" s="78">
        <v>0</v>
      </c>
      <c r="BX6" s="78">
        <v>0</v>
      </c>
      <c r="BY6" s="78">
        <v>0</v>
      </c>
      <c r="BZ6" s="78">
        <v>0</v>
      </c>
      <c r="CA6" s="78">
        <v>0</v>
      </c>
      <c r="CB6" s="78">
        <v>0</v>
      </c>
      <c r="CC6" s="78">
        <v>0</v>
      </c>
      <c r="CD6" s="78">
        <v>0</v>
      </c>
      <c r="CE6" s="78">
        <v>0</v>
      </c>
      <c r="CF6" s="78">
        <v>0</v>
      </c>
      <c r="CG6" s="78">
        <v>0</v>
      </c>
      <c r="CH6" s="78">
        <v>0</v>
      </c>
      <c r="CI6" s="78">
        <v>0</v>
      </c>
      <c r="CJ6" s="78">
        <v>0</v>
      </c>
      <c r="CK6" s="78">
        <v>0</v>
      </c>
      <c r="CL6" s="78">
        <v>0</v>
      </c>
      <c r="CM6">
        <v>0</v>
      </c>
      <c r="CN6">
        <v>0</v>
      </c>
      <c r="CO6">
        <v>0</v>
      </c>
      <c r="CP6" s="33"/>
      <c r="CQ6">
        <v>19</v>
      </c>
      <c r="CR6">
        <v>1140</v>
      </c>
      <c r="CS6" s="11">
        <v>11583.89279833746</v>
      </c>
      <c r="CT6" s="11">
        <v>11583.89279833746</v>
      </c>
      <c r="DA6" s="66">
        <f t="shared" si="2"/>
        <v>17</v>
      </c>
      <c r="DB6" s="66">
        <v>1.4675550176396547E-3</v>
      </c>
      <c r="DC6" s="66">
        <v>1.4675550176396546</v>
      </c>
      <c r="DD6">
        <v>856</v>
      </c>
      <c r="DE6" t="s">
        <v>37</v>
      </c>
    </row>
    <row r="7" spans="1:109" x14ac:dyDescent="0.25">
      <c r="A7" s="63" t="str">
        <f t="shared" si="1"/>
        <v>21_04_LOB_04</v>
      </c>
      <c r="B7" s="57" t="s">
        <v>146</v>
      </c>
      <c r="C7" s="49" t="str">
        <f t="shared" si="0"/>
        <v>04_MID_BB_LO</v>
      </c>
      <c r="D7" s="5">
        <v>44298</v>
      </c>
      <c r="E7" s="19">
        <v>0.4909722222222222</v>
      </c>
      <c r="F7" s="2" t="s">
        <v>139</v>
      </c>
      <c r="G7" s="2" t="s">
        <v>27</v>
      </c>
      <c r="H7" s="2" t="s">
        <v>28</v>
      </c>
      <c r="I7" s="2"/>
      <c r="J7" s="2">
        <v>206437</v>
      </c>
      <c r="K7" s="2">
        <v>428892</v>
      </c>
      <c r="L7" s="2">
        <v>206437</v>
      </c>
      <c r="M7" s="2">
        <v>428892</v>
      </c>
      <c r="N7" s="2"/>
      <c r="O7" s="2" t="s">
        <v>122</v>
      </c>
      <c r="P7" s="2" t="s">
        <v>26</v>
      </c>
      <c r="Q7" s="23" t="s">
        <v>36</v>
      </c>
      <c r="R7" s="33"/>
      <c r="S7">
        <v>0</v>
      </c>
      <c r="T7">
        <v>0</v>
      </c>
      <c r="U7">
        <v>0</v>
      </c>
      <c r="V7">
        <v>0</v>
      </c>
      <c r="W7" s="78">
        <v>0</v>
      </c>
      <c r="X7" s="78">
        <v>1</v>
      </c>
      <c r="Y7" s="78">
        <v>0</v>
      </c>
      <c r="Z7" s="78">
        <v>0</v>
      </c>
      <c r="AA7" s="78">
        <v>0</v>
      </c>
      <c r="AB7" s="78">
        <v>0</v>
      </c>
      <c r="AC7" s="78">
        <v>0</v>
      </c>
      <c r="AD7" s="78">
        <v>0</v>
      </c>
      <c r="AE7" s="78">
        <v>0</v>
      </c>
      <c r="AF7" s="78">
        <v>0</v>
      </c>
      <c r="AG7" s="78">
        <v>11</v>
      </c>
      <c r="AH7" s="78">
        <v>9</v>
      </c>
      <c r="AI7" s="78">
        <v>0</v>
      </c>
      <c r="AJ7" s="78">
        <v>0</v>
      </c>
      <c r="AK7" s="78">
        <v>0</v>
      </c>
      <c r="AL7" s="78">
        <v>0</v>
      </c>
      <c r="AM7" s="78">
        <v>0</v>
      </c>
      <c r="AN7" s="78">
        <v>0</v>
      </c>
      <c r="AO7" s="78">
        <v>0</v>
      </c>
      <c r="AP7" s="78">
        <v>0</v>
      </c>
      <c r="AQ7" s="78">
        <v>0</v>
      </c>
      <c r="AR7" s="78">
        <v>0</v>
      </c>
      <c r="AS7" s="78">
        <v>0</v>
      </c>
      <c r="AT7" s="78">
        <v>0</v>
      </c>
      <c r="AU7" s="78">
        <v>0</v>
      </c>
      <c r="AV7" s="78">
        <v>0</v>
      </c>
      <c r="AW7" s="78">
        <v>0</v>
      </c>
      <c r="AX7" s="78">
        <v>0</v>
      </c>
      <c r="AY7" s="78">
        <v>0</v>
      </c>
      <c r="AZ7" s="78">
        <v>0</v>
      </c>
      <c r="BA7" s="78">
        <v>0</v>
      </c>
      <c r="BB7" s="78">
        <v>0</v>
      </c>
      <c r="BC7" s="78">
        <v>0</v>
      </c>
      <c r="BD7" s="78">
        <v>0</v>
      </c>
      <c r="BE7" s="78">
        <v>0</v>
      </c>
      <c r="BF7" s="78">
        <v>0</v>
      </c>
      <c r="BG7" s="78">
        <v>0</v>
      </c>
      <c r="BH7" s="78">
        <v>0</v>
      </c>
      <c r="BI7" s="78">
        <v>0</v>
      </c>
      <c r="BJ7" s="78">
        <v>0</v>
      </c>
      <c r="BK7" s="78">
        <v>0</v>
      </c>
      <c r="BL7" s="78">
        <v>0</v>
      </c>
      <c r="BM7" s="78">
        <v>0</v>
      </c>
      <c r="BN7" s="78">
        <v>0</v>
      </c>
      <c r="BO7" s="78">
        <v>0</v>
      </c>
      <c r="BP7" s="78">
        <v>0</v>
      </c>
      <c r="BQ7" s="78">
        <v>0</v>
      </c>
      <c r="BR7" s="78">
        <v>0</v>
      </c>
      <c r="BS7" s="78">
        <v>0</v>
      </c>
      <c r="BT7" s="78">
        <v>3</v>
      </c>
      <c r="BU7" s="78">
        <v>0</v>
      </c>
      <c r="BV7" s="78">
        <v>0</v>
      </c>
      <c r="BW7" s="78">
        <v>0</v>
      </c>
      <c r="BX7" s="78">
        <v>0</v>
      </c>
      <c r="BY7" s="78">
        <v>0</v>
      </c>
      <c r="BZ7" s="78">
        <v>0</v>
      </c>
      <c r="CA7" s="78">
        <v>15</v>
      </c>
      <c r="CB7" s="78">
        <v>0</v>
      </c>
      <c r="CC7" s="78">
        <v>0</v>
      </c>
      <c r="CD7" s="78">
        <v>0</v>
      </c>
      <c r="CE7" s="78">
        <v>0</v>
      </c>
      <c r="CF7" s="78">
        <v>0</v>
      </c>
      <c r="CG7" s="78">
        <v>0</v>
      </c>
      <c r="CH7" s="78">
        <v>0</v>
      </c>
      <c r="CI7" s="78">
        <v>0</v>
      </c>
      <c r="CJ7" s="78">
        <v>0</v>
      </c>
      <c r="CK7" s="78">
        <v>0</v>
      </c>
      <c r="CL7" s="78">
        <v>0</v>
      </c>
      <c r="CM7">
        <v>0</v>
      </c>
      <c r="CN7">
        <v>0</v>
      </c>
      <c r="CO7">
        <v>0</v>
      </c>
      <c r="CP7" s="33"/>
      <c r="CQ7">
        <v>30</v>
      </c>
      <c r="CR7">
        <v>1800</v>
      </c>
      <c r="CS7" s="11">
        <v>16724.867918197291</v>
      </c>
      <c r="CT7" s="11">
        <v>16724.867918197291</v>
      </c>
      <c r="DA7" s="66">
        <f t="shared" si="2"/>
        <v>39</v>
      </c>
      <c r="DB7" s="66">
        <v>2.3318569803212927E-3</v>
      </c>
      <c r="DC7" s="66">
        <v>2.3318569803212927</v>
      </c>
      <c r="DD7">
        <v>857</v>
      </c>
      <c r="DE7" t="s">
        <v>37</v>
      </c>
    </row>
    <row r="8" spans="1:109" x14ac:dyDescent="0.25">
      <c r="A8" s="63" t="str">
        <f t="shared" si="1"/>
        <v>21_04_LOB_05</v>
      </c>
      <c r="B8" s="57" t="s">
        <v>147</v>
      </c>
      <c r="C8" s="49" t="str">
        <f t="shared" si="0"/>
        <v>05_MID_BB_LO</v>
      </c>
      <c r="D8" s="5">
        <v>44298</v>
      </c>
      <c r="E8" s="19">
        <v>0.5805555555555556</v>
      </c>
      <c r="F8" s="2" t="s">
        <v>139</v>
      </c>
      <c r="G8" s="2" t="s">
        <v>27</v>
      </c>
      <c r="H8" s="2" t="s">
        <v>28</v>
      </c>
      <c r="I8" s="2"/>
      <c r="J8" s="2">
        <v>206437</v>
      </c>
      <c r="K8" s="2">
        <v>428892</v>
      </c>
      <c r="L8" s="2">
        <v>206437</v>
      </c>
      <c r="M8" s="2">
        <v>428892</v>
      </c>
      <c r="N8" s="2"/>
      <c r="O8" s="2" t="s">
        <v>122</v>
      </c>
      <c r="P8" s="2" t="s">
        <v>26</v>
      </c>
      <c r="Q8" s="23" t="s">
        <v>36</v>
      </c>
      <c r="R8" s="33"/>
      <c r="S8">
        <v>0</v>
      </c>
      <c r="T8">
        <v>0</v>
      </c>
      <c r="U8">
        <v>0</v>
      </c>
      <c r="V8">
        <v>0</v>
      </c>
      <c r="W8" s="78">
        <v>0</v>
      </c>
      <c r="X8" s="78">
        <v>0</v>
      </c>
      <c r="Y8" s="78">
        <v>0</v>
      </c>
      <c r="Z8" s="78">
        <v>0</v>
      </c>
      <c r="AA8" s="78">
        <v>0</v>
      </c>
      <c r="AB8" s="78">
        <v>0</v>
      </c>
      <c r="AC8" s="78">
        <v>0</v>
      </c>
      <c r="AD8" s="78">
        <v>0</v>
      </c>
      <c r="AE8" s="78">
        <v>0</v>
      </c>
      <c r="AF8" s="78">
        <v>0</v>
      </c>
      <c r="AG8" s="78">
        <v>8</v>
      </c>
      <c r="AH8" s="78">
        <v>7</v>
      </c>
      <c r="AI8" s="78">
        <v>0</v>
      </c>
      <c r="AJ8" s="78">
        <v>0</v>
      </c>
      <c r="AK8" s="78">
        <v>0</v>
      </c>
      <c r="AL8" s="78">
        <v>0</v>
      </c>
      <c r="AM8" s="78">
        <v>1</v>
      </c>
      <c r="AN8" s="78">
        <v>0</v>
      </c>
      <c r="AO8" s="78">
        <v>0</v>
      </c>
      <c r="AP8" s="78">
        <v>0</v>
      </c>
      <c r="AQ8" s="78">
        <v>0</v>
      </c>
      <c r="AR8" s="78">
        <v>0</v>
      </c>
      <c r="AS8" s="78">
        <v>0</v>
      </c>
      <c r="AT8" s="78">
        <v>0</v>
      </c>
      <c r="AU8" s="78">
        <v>0</v>
      </c>
      <c r="AV8" s="78">
        <v>0</v>
      </c>
      <c r="AW8" s="78">
        <v>0</v>
      </c>
      <c r="AX8" s="78">
        <v>0</v>
      </c>
      <c r="AY8" s="78">
        <v>0</v>
      </c>
      <c r="AZ8" s="78">
        <v>0</v>
      </c>
      <c r="BA8" s="78">
        <v>0</v>
      </c>
      <c r="BB8" s="78">
        <v>0</v>
      </c>
      <c r="BC8" s="78">
        <v>0</v>
      </c>
      <c r="BD8" s="78">
        <v>0</v>
      </c>
      <c r="BE8" s="78">
        <v>0</v>
      </c>
      <c r="BF8" s="78">
        <v>0</v>
      </c>
      <c r="BG8" s="78">
        <v>0</v>
      </c>
      <c r="BH8" s="78">
        <v>0</v>
      </c>
      <c r="BI8" s="78">
        <v>0</v>
      </c>
      <c r="BJ8" s="78">
        <v>0</v>
      </c>
      <c r="BK8" s="78">
        <v>0</v>
      </c>
      <c r="BL8" s="78">
        <v>0</v>
      </c>
      <c r="BM8" s="78">
        <v>0</v>
      </c>
      <c r="BN8" s="78">
        <v>0</v>
      </c>
      <c r="BO8" s="78">
        <v>0</v>
      </c>
      <c r="BP8" s="78">
        <v>0</v>
      </c>
      <c r="BQ8" s="78">
        <v>0</v>
      </c>
      <c r="BR8" s="78">
        <v>0</v>
      </c>
      <c r="BS8" s="78">
        <v>0</v>
      </c>
      <c r="BT8" s="78">
        <v>2</v>
      </c>
      <c r="BU8" s="78">
        <v>0</v>
      </c>
      <c r="BV8" s="78">
        <v>0</v>
      </c>
      <c r="BW8" s="78">
        <v>0</v>
      </c>
      <c r="BX8" s="78">
        <v>0</v>
      </c>
      <c r="BY8" s="78">
        <v>0</v>
      </c>
      <c r="BZ8" s="78">
        <v>0</v>
      </c>
      <c r="CA8" s="78">
        <v>1</v>
      </c>
      <c r="CB8" s="78">
        <v>0</v>
      </c>
      <c r="CC8" s="78">
        <v>0</v>
      </c>
      <c r="CD8" s="78">
        <v>0</v>
      </c>
      <c r="CE8" s="78">
        <v>0</v>
      </c>
      <c r="CF8" s="78">
        <v>0</v>
      </c>
      <c r="CG8" s="78">
        <v>0</v>
      </c>
      <c r="CH8" s="78">
        <v>1</v>
      </c>
      <c r="CI8" s="78">
        <v>0</v>
      </c>
      <c r="CJ8" s="78">
        <v>0</v>
      </c>
      <c r="CK8" s="78">
        <v>0</v>
      </c>
      <c r="CL8" s="78">
        <v>1</v>
      </c>
      <c r="CM8">
        <v>0</v>
      </c>
      <c r="CN8">
        <v>0</v>
      </c>
      <c r="CO8">
        <v>0</v>
      </c>
      <c r="CP8" s="33"/>
      <c r="CQ8">
        <v>30</v>
      </c>
      <c r="CR8">
        <v>1800</v>
      </c>
      <c r="CS8" s="11">
        <v>16724.867918197291</v>
      </c>
      <c r="CT8" s="11">
        <v>16724.867918197291</v>
      </c>
      <c r="DA8" s="66">
        <f t="shared" si="2"/>
        <v>21</v>
      </c>
      <c r="DB8" s="66">
        <v>1.2556152970960807E-3</v>
      </c>
      <c r="DC8" s="66">
        <v>1.2556152970960808</v>
      </c>
      <c r="DD8">
        <v>860</v>
      </c>
      <c r="DE8" t="s">
        <v>37</v>
      </c>
    </row>
    <row r="9" spans="1:109" x14ac:dyDescent="0.25">
      <c r="A9" s="63" t="str">
        <f t="shared" si="1"/>
        <v>21_04_LOB_06</v>
      </c>
      <c r="B9" s="57" t="s">
        <v>148</v>
      </c>
      <c r="C9" s="49" t="str">
        <f t="shared" si="0"/>
        <v>06_MID_BB_LO</v>
      </c>
      <c r="D9" s="5">
        <v>44298</v>
      </c>
      <c r="E9" s="19">
        <v>0.61805555555555558</v>
      </c>
      <c r="F9" s="2" t="s">
        <v>139</v>
      </c>
      <c r="G9" s="2" t="s">
        <v>27</v>
      </c>
      <c r="H9" s="2" t="s">
        <v>28</v>
      </c>
      <c r="I9" s="2"/>
      <c r="J9" s="2">
        <v>206437</v>
      </c>
      <c r="K9" s="2">
        <v>428892</v>
      </c>
      <c r="L9" s="2">
        <v>206437</v>
      </c>
      <c r="M9" s="2">
        <v>428892</v>
      </c>
      <c r="N9" s="2"/>
      <c r="O9" s="2" t="s">
        <v>122</v>
      </c>
      <c r="P9" s="2" t="s">
        <v>26</v>
      </c>
      <c r="Q9" s="23" t="s">
        <v>36</v>
      </c>
      <c r="R9" s="33"/>
      <c r="S9">
        <v>0</v>
      </c>
      <c r="T9">
        <v>0</v>
      </c>
      <c r="U9">
        <v>0</v>
      </c>
      <c r="V9">
        <v>0</v>
      </c>
      <c r="W9" s="78">
        <v>0</v>
      </c>
      <c r="X9" s="78">
        <v>2</v>
      </c>
      <c r="Y9" s="78">
        <v>0</v>
      </c>
      <c r="Z9" s="78">
        <v>0</v>
      </c>
      <c r="AA9" s="78">
        <v>0</v>
      </c>
      <c r="AB9" s="78">
        <v>0</v>
      </c>
      <c r="AC9" s="78">
        <v>0</v>
      </c>
      <c r="AD9" s="78">
        <v>0</v>
      </c>
      <c r="AE9" s="78">
        <v>0</v>
      </c>
      <c r="AF9" s="78">
        <v>0</v>
      </c>
      <c r="AG9" s="78">
        <v>5</v>
      </c>
      <c r="AH9" s="78">
        <v>3</v>
      </c>
      <c r="AI9" s="78">
        <v>0</v>
      </c>
      <c r="AJ9" s="78">
        <v>0</v>
      </c>
      <c r="AK9" s="78">
        <v>0</v>
      </c>
      <c r="AL9" s="78">
        <v>0</v>
      </c>
      <c r="AM9" s="78">
        <v>0</v>
      </c>
      <c r="AN9" s="78">
        <v>0</v>
      </c>
      <c r="AO9" s="78">
        <v>0</v>
      </c>
      <c r="AP9" s="78">
        <v>0</v>
      </c>
      <c r="AQ9" s="78">
        <v>0</v>
      </c>
      <c r="AR9" s="78">
        <v>0</v>
      </c>
      <c r="AS9" s="78">
        <v>0</v>
      </c>
      <c r="AT9" s="78">
        <v>0</v>
      </c>
      <c r="AU9" s="78">
        <v>0</v>
      </c>
      <c r="AV9" s="78">
        <v>0</v>
      </c>
      <c r="AW9" s="78">
        <v>0</v>
      </c>
      <c r="AX9" s="78">
        <v>0</v>
      </c>
      <c r="AY9" s="78">
        <v>0</v>
      </c>
      <c r="AZ9" s="78">
        <v>0</v>
      </c>
      <c r="BA9" s="78">
        <v>0</v>
      </c>
      <c r="BB9" s="78">
        <v>0</v>
      </c>
      <c r="BC9" s="78">
        <v>0</v>
      </c>
      <c r="BD9" s="78">
        <v>0</v>
      </c>
      <c r="BE9" s="78">
        <v>0</v>
      </c>
      <c r="BF9" s="78">
        <v>0</v>
      </c>
      <c r="BG9" s="78">
        <v>0</v>
      </c>
      <c r="BH9" s="78">
        <v>0</v>
      </c>
      <c r="BI9" s="78">
        <v>0</v>
      </c>
      <c r="BJ9" s="78">
        <v>0</v>
      </c>
      <c r="BK9" s="78">
        <v>0</v>
      </c>
      <c r="BL9" s="78">
        <v>0</v>
      </c>
      <c r="BM9" s="78">
        <v>0</v>
      </c>
      <c r="BN9" s="78">
        <v>0</v>
      </c>
      <c r="BO9" s="78">
        <v>0</v>
      </c>
      <c r="BP9" s="78">
        <v>0</v>
      </c>
      <c r="BQ9" s="78">
        <v>0</v>
      </c>
      <c r="BR9" s="78">
        <v>0</v>
      </c>
      <c r="BS9" s="78">
        <v>0</v>
      </c>
      <c r="BT9" s="78">
        <v>0</v>
      </c>
      <c r="BU9" s="78">
        <v>0</v>
      </c>
      <c r="BV9" s="78">
        <v>0</v>
      </c>
      <c r="BW9" s="78">
        <v>0</v>
      </c>
      <c r="BX9" s="78">
        <v>0</v>
      </c>
      <c r="BY9" s="78">
        <v>0</v>
      </c>
      <c r="BZ9" s="78">
        <v>0</v>
      </c>
      <c r="CA9" s="78">
        <v>1</v>
      </c>
      <c r="CB9" s="78">
        <v>0</v>
      </c>
      <c r="CC9" s="78">
        <v>0</v>
      </c>
      <c r="CD9" s="78">
        <v>0</v>
      </c>
      <c r="CE9" s="78">
        <v>0</v>
      </c>
      <c r="CF9" s="78">
        <v>2</v>
      </c>
      <c r="CG9" s="78">
        <v>0</v>
      </c>
      <c r="CH9" s="78">
        <v>0</v>
      </c>
      <c r="CI9" s="78">
        <v>0</v>
      </c>
      <c r="CJ9" s="78">
        <v>0</v>
      </c>
      <c r="CK9" s="78">
        <v>0</v>
      </c>
      <c r="CL9" s="78">
        <v>0</v>
      </c>
      <c r="CM9">
        <v>0</v>
      </c>
      <c r="CN9">
        <v>0</v>
      </c>
      <c r="CO9">
        <v>0</v>
      </c>
      <c r="CP9" s="33"/>
      <c r="CQ9">
        <v>30</v>
      </c>
      <c r="CR9">
        <v>1800</v>
      </c>
      <c r="CS9" s="11">
        <v>16724.867918197291</v>
      </c>
      <c r="CT9" s="11">
        <v>16724.867918197291</v>
      </c>
      <c r="DA9" s="66">
        <f t="shared" si="2"/>
        <v>13</v>
      </c>
      <c r="DB9" s="66">
        <v>7.7728566010709752E-4</v>
      </c>
      <c r="DC9" s="66">
        <v>0.77728566010709754</v>
      </c>
      <c r="DD9">
        <v>858</v>
      </c>
      <c r="DE9" t="s">
        <v>37</v>
      </c>
    </row>
    <row r="10" spans="1:109" x14ac:dyDescent="0.25">
      <c r="A10" s="63" t="str">
        <f t="shared" si="1"/>
        <v>21_04_LOB_07</v>
      </c>
      <c r="B10" s="57" t="s">
        <v>149</v>
      </c>
      <c r="C10" s="49" t="str">
        <f t="shared" si="0"/>
        <v>07_MID_BB_LO</v>
      </c>
      <c r="D10" s="5">
        <v>44298</v>
      </c>
      <c r="E10" s="19">
        <v>0.64722222222222225</v>
      </c>
      <c r="F10" s="2" t="s">
        <v>139</v>
      </c>
      <c r="G10" s="2" t="s">
        <v>27</v>
      </c>
      <c r="H10" s="2" t="s">
        <v>28</v>
      </c>
      <c r="I10" s="2"/>
      <c r="J10" s="2">
        <v>206437</v>
      </c>
      <c r="K10" s="2">
        <v>428892</v>
      </c>
      <c r="L10" s="2">
        <v>206437</v>
      </c>
      <c r="M10" s="2">
        <v>428892</v>
      </c>
      <c r="N10" s="2"/>
      <c r="O10" s="2" t="s">
        <v>122</v>
      </c>
      <c r="P10" s="2" t="s">
        <v>26</v>
      </c>
      <c r="Q10" s="23" t="s">
        <v>36</v>
      </c>
      <c r="R10" s="33"/>
      <c r="S10">
        <v>0</v>
      </c>
      <c r="T10">
        <v>0</v>
      </c>
      <c r="U10">
        <v>0</v>
      </c>
      <c r="V10">
        <v>0</v>
      </c>
      <c r="W10" s="78">
        <v>0</v>
      </c>
      <c r="X10" s="78">
        <v>1</v>
      </c>
      <c r="Y10" s="78">
        <v>0</v>
      </c>
      <c r="Z10" s="78">
        <v>0</v>
      </c>
      <c r="AA10" s="78">
        <v>0</v>
      </c>
      <c r="AB10" s="78">
        <v>0</v>
      </c>
      <c r="AC10" s="78">
        <v>0</v>
      </c>
      <c r="AD10" s="78">
        <v>0</v>
      </c>
      <c r="AE10" s="78">
        <v>0</v>
      </c>
      <c r="AF10" s="78">
        <v>0</v>
      </c>
      <c r="AG10" s="78">
        <v>15</v>
      </c>
      <c r="AH10" s="78">
        <v>7</v>
      </c>
      <c r="AI10" s="78">
        <v>0</v>
      </c>
      <c r="AJ10" s="78">
        <v>0</v>
      </c>
      <c r="AK10" s="78">
        <v>0</v>
      </c>
      <c r="AL10" s="78">
        <v>0</v>
      </c>
      <c r="AM10" s="78">
        <v>0</v>
      </c>
      <c r="AN10" s="78">
        <v>0</v>
      </c>
      <c r="AO10" s="78">
        <v>0</v>
      </c>
      <c r="AP10" s="78">
        <v>0</v>
      </c>
      <c r="AQ10" s="78">
        <v>0</v>
      </c>
      <c r="AR10" s="78">
        <v>0</v>
      </c>
      <c r="AS10" s="78">
        <v>0</v>
      </c>
      <c r="AT10" s="78">
        <v>0</v>
      </c>
      <c r="AU10" s="78">
        <v>0</v>
      </c>
      <c r="AV10" s="78">
        <v>0</v>
      </c>
      <c r="AW10" s="78">
        <v>0</v>
      </c>
      <c r="AX10" s="78">
        <v>0</v>
      </c>
      <c r="AY10" s="78">
        <v>0</v>
      </c>
      <c r="AZ10" s="78">
        <v>0</v>
      </c>
      <c r="BA10" s="78">
        <v>0</v>
      </c>
      <c r="BB10" s="78">
        <v>0</v>
      </c>
      <c r="BC10" s="78">
        <v>0</v>
      </c>
      <c r="BD10" s="78">
        <v>0</v>
      </c>
      <c r="BE10" s="78">
        <v>0</v>
      </c>
      <c r="BF10" s="78">
        <v>0</v>
      </c>
      <c r="BG10" s="78">
        <v>0</v>
      </c>
      <c r="BH10" s="78">
        <v>0</v>
      </c>
      <c r="BI10" s="78">
        <v>0</v>
      </c>
      <c r="BJ10" s="78">
        <v>0</v>
      </c>
      <c r="BK10" s="78">
        <v>0</v>
      </c>
      <c r="BL10" s="78">
        <v>0</v>
      </c>
      <c r="BM10" s="78">
        <v>0</v>
      </c>
      <c r="BN10" s="78">
        <v>0</v>
      </c>
      <c r="BO10" s="78">
        <v>0</v>
      </c>
      <c r="BP10" s="78">
        <v>0</v>
      </c>
      <c r="BQ10" s="78">
        <v>0</v>
      </c>
      <c r="BR10" s="78">
        <v>0</v>
      </c>
      <c r="BS10" s="78">
        <v>0</v>
      </c>
      <c r="BT10" s="78">
        <v>0</v>
      </c>
      <c r="BU10" s="78">
        <v>0</v>
      </c>
      <c r="BV10" s="78">
        <v>0</v>
      </c>
      <c r="BW10" s="78">
        <v>0</v>
      </c>
      <c r="BX10" s="78">
        <v>0</v>
      </c>
      <c r="BY10" s="78">
        <v>0</v>
      </c>
      <c r="BZ10" s="78">
        <v>0</v>
      </c>
      <c r="CA10" s="78">
        <v>2</v>
      </c>
      <c r="CB10" s="78">
        <v>0</v>
      </c>
      <c r="CC10" s="78">
        <v>0</v>
      </c>
      <c r="CD10" s="78">
        <v>0</v>
      </c>
      <c r="CE10" s="78">
        <v>0</v>
      </c>
      <c r="CF10" s="78">
        <v>0</v>
      </c>
      <c r="CG10" s="78">
        <v>0</v>
      </c>
      <c r="CH10" s="78">
        <v>0</v>
      </c>
      <c r="CI10" s="78">
        <v>0</v>
      </c>
      <c r="CJ10" s="78">
        <v>0</v>
      </c>
      <c r="CK10" s="78">
        <v>0</v>
      </c>
      <c r="CL10" s="78">
        <v>0</v>
      </c>
      <c r="CM10">
        <v>0</v>
      </c>
      <c r="CN10">
        <v>1</v>
      </c>
      <c r="CO10">
        <v>0</v>
      </c>
      <c r="CP10" s="33"/>
      <c r="CQ10">
        <v>30</v>
      </c>
      <c r="CR10">
        <v>1800</v>
      </c>
      <c r="CS10" s="11">
        <v>16724.867918197291</v>
      </c>
      <c r="CT10" s="11">
        <v>16724.867918197291</v>
      </c>
      <c r="DA10" s="66">
        <f t="shared" si="2"/>
        <v>26</v>
      </c>
      <c r="DB10" s="66">
        <v>1.554571320214195E-3</v>
      </c>
      <c r="DC10" s="66">
        <v>1.5545713202141951</v>
      </c>
      <c r="DD10">
        <v>859</v>
      </c>
      <c r="DE10" t="s">
        <v>37</v>
      </c>
    </row>
    <row r="11" spans="1:109" x14ac:dyDescent="0.25">
      <c r="A11" s="63" t="str">
        <f t="shared" si="1"/>
        <v>21_04_LOB_08</v>
      </c>
      <c r="B11" s="57" t="s">
        <v>150</v>
      </c>
      <c r="C11" s="49" t="str">
        <f t="shared" si="0"/>
        <v>08_BOD_SB_LO</v>
      </c>
      <c r="D11" s="5">
        <v>44298</v>
      </c>
      <c r="E11" s="19">
        <v>0.67361111111111116</v>
      </c>
      <c r="F11" s="2" t="s">
        <v>139</v>
      </c>
      <c r="G11" s="2" t="s">
        <v>141</v>
      </c>
      <c r="H11" s="2" t="s">
        <v>25</v>
      </c>
      <c r="I11" s="2"/>
      <c r="J11" s="2">
        <v>206437</v>
      </c>
      <c r="K11" s="2">
        <v>428892</v>
      </c>
      <c r="L11" s="2">
        <v>206437</v>
      </c>
      <c r="M11" s="2">
        <v>428892</v>
      </c>
      <c r="N11" s="2"/>
      <c r="O11" s="2" t="s">
        <v>122</v>
      </c>
      <c r="P11" s="2" t="s">
        <v>26</v>
      </c>
      <c r="Q11" s="23" t="s">
        <v>36</v>
      </c>
      <c r="R11" s="33"/>
      <c r="S11">
        <v>0</v>
      </c>
      <c r="T11">
        <v>0</v>
      </c>
      <c r="U11">
        <v>0</v>
      </c>
      <c r="V11">
        <v>0</v>
      </c>
      <c r="W11" s="78">
        <v>0</v>
      </c>
      <c r="X11" s="78">
        <v>0</v>
      </c>
      <c r="Y11" s="78">
        <v>0</v>
      </c>
      <c r="Z11" s="78">
        <v>0</v>
      </c>
      <c r="AA11" s="78">
        <v>0</v>
      </c>
      <c r="AB11" s="78">
        <v>0</v>
      </c>
      <c r="AC11" s="78">
        <v>0</v>
      </c>
      <c r="AD11" s="78">
        <v>0</v>
      </c>
      <c r="AE11" s="78">
        <v>0</v>
      </c>
      <c r="AF11" s="78">
        <v>0</v>
      </c>
      <c r="AG11" s="78">
        <v>8</v>
      </c>
      <c r="AH11" s="78">
        <v>9</v>
      </c>
      <c r="AI11" s="78">
        <v>0</v>
      </c>
      <c r="AJ11" s="78">
        <v>0</v>
      </c>
      <c r="AK11" s="78">
        <v>0</v>
      </c>
      <c r="AL11" s="78">
        <v>1</v>
      </c>
      <c r="AM11" s="78">
        <v>0</v>
      </c>
      <c r="AN11" s="78">
        <v>0</v>
      </c>
      <c r="AO11" s="78">
        <v>0</v>
      </c>
      <c r="AP11" s="78">
        <v>0</v>
      </c>
      <c r="AQ11" s="78">
        <v>0</v>
      </c>
      <c r="AR11" s="78">
        <v>0</v>
      </c>
      <c r="AS11" s="78">
        <v>0</v>
      </c>
      <c r="AT11" s="78">
        <v>0</v>
      </c>
      <c r="AU11" s="78">
        <v>0</v>
      </c>
      <c r="AV11" s="78">
        <v>0</v>
      </c>
      <c r="AW11" s="78">
        <v>0</v>
      </c>
      <c r="AX11" s="78">
        <v>0</v>
      </c>
      <c r="AY11" s="78">
        <v>0</v>
      </c>
      <c r="AZ11" s="78">
        <v>0</v>
      </c>
      <c r="BA11" s="78">
        <v>0</v>
      </c>
      <c r="BB11" s="78">
        <v>0</v>
      </c>
      <c r="BC11" s="78">
        <v>0</v>
      </c>
      <c r="BD11" s="78">
        <v>0</v>
      </c>
      <c r="BE11" s="78">
        <v>0</v>
      </c>
      <c r="BF11" s="78">
        <v>0</v>
      </c>
      <c r="BG11" s="78">
        <v>0</v>
      </c>
      <c r="BH11" s="78">
        <v>0</v>
      </c>
      <c r="BI11" s="78">
        <v>0</v>
      </c>
      <c r="BJ11" s="78">
        <v>0</v>
      </c>
      <c r="BK11" s="78">
        <v>0</v>
      </c>
      <c r="BL11" s="78">
        <v>0</v>
      </c>
      <c r="BM11" s="78">
        <v>0</v>
      </c>
      <c r="BN11" s="78">
        <v>0</v>
      </c>
      <c r="BO11" s="78">
        <v>0</v>
      </c>
      <c r="BP11" s="78">
        <v>0</v>
      </c>
      <c r="BQ11" s="78">
        <v>0</v>
      </c>
      <c r="BR11" s="78">
        <v>0</v>
      </c>
      <c r="BS11" s="78">
        <v>0</v>
      </c>
      <c r="BT11" s="78">
        <v>1</v>
      </c>
      <c r="BU11" s="78">
        <v>0</v>
      </c>
      <c r="BV11" s="78">
        <v>0</v>
      </c>
      <c r="BW11" s="78">
        <v>0</v>
      </c>
      <c r="BX11" s="78">
        <v>0</v>
      </c>
      <c r="BY11" s="78">
        <v>0</v>
      </c>
      <c r="BZ11" s="78">
        <v>0</v>
      </c>
      <c r="CA11" s="78">
        <v>8</v>
      </c>
      <c r="CB11" s="78">
        <v>0</v>
      </c>
      <c r="CC11" s="78">
        <v>0</v>
      </c>
      <c r="CD11" s="78">
        <v>0</v>
      </c>
      <c r="CE11" s="78">
        <v>0</v>
      </c>
      <c r="CF11" s="78">
        <v>0</v>
      </c>
      <c r="CG11" s="78">
        <v>1</v>
      </c>
      <c r="CH11" s="78">
        <v>1</v>
      </c>
      <c r="CI11" s="78">
        <v>0</v>
      </c>
      <c r="CJ11" s="78">
        <v>0</v>
      </c>
      <c r="CK11" s="78">
        <v>0</v>
      </c>
      <c r="CL11" s="78">
        <v>5</v>
      </c>
      <c r="CM11">
        <v>0</v>
      </c>
      <c r="CN11">
        <v>0</v>
      </c>
      <c r="CO11">
        <v>0</v>
      </c>
      <c r="CP11" s="33"/>
      <c r="CQ11">
        <v>30</v>
      </c>
      <c r="CR11">
        <v>1800</v>
      </c>
      <c r="CS11" s="11">
        <v>13472.45172308257</v>
      </c>
      <c r="CT11" s="11">
        <v>13472.45172308257</v>
      </c>
      <c r="DA11" s="66">
        <f t="shared" si="2"/>
        <v>34</v>
      </c>
      <c r="DB11" s="66">
        <v>2.5236683492246069E-3</v>
      </c>
      <c r="DC11" s="66">
        <v>2.5236683492246068</v>
      </c>
      <c r="DD11">
        <v>859</v>
      </c>
      <c r="DE11" t="s">
        <v>37</v>
      </c>
    </row>
    <row r="12" spans="1:109" x14ac:dyDescent="0.25">
      <c r="A12" s="63" t="str">
        <f t="shared" si="1"/>
        <v>21_04_LOB_09</v>
      </c>
      <c r="B12" s="57" t="s">
        <v>151</v>
      </c>
      <c r="C12" s="49" t="str">
        <f t="shared" si="0"/>
        <v>09_BOD_SB_LO</v>
      </c>
      <c r="D12" s="5">
        <v>44298</v>
      </c>
      <c r="E12" s="19">
        <v>0.70000000000000007</v>
      </c>
      <c r="F12" s="2" t="s">
        <v>139</v>
      </c>
      <c r="G12" s="2" t="s">
        <v>141</v>
      </c>
      <c r="H12" s="2" t="s">
        <v>25</v>
      </c>
      <c r="I12" s="2"/>
      <c r="J12" s="2">
        <v>206437</v>
      </c>
      <c r="K12" s="2">
        <v>428892</v>
      </c>
      <c r="L12" s="2">
        <v>206437</v>
      </c>
      <c r="M12" s="2">
        <v>428892</v>
      </c>
      <c r="N12" s="2"/>
      <c r="O12" s="2" t="s">
        <v>122</v>
      </c>
      <c r="P12" s="2" t="s">
        <v>26</v>
      </c>
      <c r="Q12" s="23" t="s">
        <v>36</v>
      </c>
      <c r="R12" s="33"/>
      <c r="S12">
        <v>0</v>
      </c>
      <c r="T12">
        <v>0</v>
      </c>
      <c r="U12">
        <v>0</v>
      </c>
      <c r="V12">
        <v>0</v>
      </c>
      <c r="W12" s="78">
        <v>0</v>
      </c>
      <c r="X12" s="78">
        <v>2</v>
      </c>
      <c r="Y12" s="78">
        <v>1</v>
      </c>
      <c r="Z12" s="78">
        <v>0</v>
      </c>
      <c r="AA12" s="78">
        <v>0</v>
      </c>
      <c r="AB12" s="78">
        <v>0</v>
      </c>
      <c r="AC12" s="78">
        <v>0</v>
      </c>
      <c r="AD12" s="78">
        <v>0</v>
      </c>
      <c r="AE12" s="78">
        <v>0</v>
      </c>
      <c r="AF12" s="78">
        <v>0</v>
      </c>
      <c r="AG12" s="78">
        <v>33</v>
      </c>
      <c r="AH12" s="78">
        <v>6</v>
      </c>
      <c r="AI12" s="78">
        <v>0</v>
      </c>
      <c r="AJ12" s="78">
        <v>0</v>
      </c>
      <c r="AK12" s="78">
        <v>0</v>
      </c>
      <c r="AL12" s="78">
        <v>0</v>
      </c>
      <c r="AM12" s="78">
        <v>0</v>
      </c>
      <c r="AN12" s="78">
        <v>0</v>
      </c>
      <c r="AO12" s="78">
        <v>0</v>
      </c>
      <c r="AP12" s="78">
        <v>0</v>
      </c>
      <c r="AQ12" s="78">
        <v>0</v>
      </c>
      <c r="AR12" s="78">
        <v>0</v>
      </c>
      <c r="AS12" s="78">
        <v>0</v>
      </c>
      <c r="AT12" s="78">
        <v>0</v>
      </c>
      <c r="AU12" s="78">
        <v>0</v>
      </c>
      <c r="AV12" s="78">
        <v>0</v>
      </c>
      <c r="AW12" s="78">
        <v>0</v>
      </c>
      <c r="AX12" s="78">
        <v>0</v>
      </c>
      <c r="AY12" s="78">
        <v>0</v>
      </c>
      <c r="AZ12" s="78">
        <v>0</v>
      </c>
      <c r="BA12" s="78">
        <v>0</v>
      </c>
      <c r="BB12" s="78">
        <v>0</v>
      </c>
      <c r="BC12" s="78">
        <v>0</v>
      </c>
      <c r="BD12" s="78">
        <v>0</v>
      </c>
      <c r="BE12" s="78">
        <v>0</v>
      </c>
      <c r="BF12" s="78">
        <v>0</v>
      </c>
      <c r="BG12" s="78">
        <v>0</v>
      </c>
      <c r="BH12" s="78">
        <v>0</v>
      </c>
      <c r="BI12" s="78">
        <v>0</v>
      </c>
      <c r="BJ12" s="78">
        <v>0</v>
      </c>
      <c r="BK12" s="78">
        <v>0</v>
      </c>
      <c r="BL12" s="78">
        <v>1</v>
      </c>
      <c r="BM12" s="78">
        <v>0</v>
      </c>
      <c r="BN12" s="78">
        <v>0</v>
      </c>
      <c r="BO12" s="78">
        <v>0</v>
      </c>
      <c r="BP12" s="78">
        <v>0</v>
      </c>
      <c r="BQ12" s="78">
        <v>0</v>
      </c>
      <c r="BR12" s="78">
        <v>0</v>
      </c>
      <c r="BS12" s="78">
        <v>0</v>
      </c>
      <c r="BT12" s="78">
        <v>9</v>
      </c>
      <c r="BU12" s="78">
        <v>1</v>
      </c>
      <c r="BV12" s="78">
        <v>0</v>
      </c>
      <c r="BW12" s="78">
        <v>1</v>
      </c>
      <c r="BX12" s="78">
        <v>0</v>
      </c>
      <c r="BY12" s="78">
        <v>0</v>
      </c>
      <c r="BZ12" s="78">
        <v>0</v>
      </c>
      <c r="CA12" s="78">
        <v>5</v>
      </c>
      <c r="CB12" s="78">
        <v>0</v>
      </c>
      <c r="CC12" s="78">
        <v>0</v>
      </c>
      <c r="CD12" s="78">
        <v>0</v>
      </c>
      <c r="CE12" s="78">
        <v>2</v>
      </c>
      <c r="CF12" s="78">
        <v>1</v>
      </c>
      <c r="CG12" s="78">
        <v>0</v>
      </c>
      <c r="CH12" s="78">
        <v>0</v>
      </c>
      <c r="CI12" s="78">
        <v>0</v>
      </c>
      <c r="CJ12" s="78">
        <v>0</v>
      </c>
      <c r="CK12" s="78">
        <v>0</v>
      </c>
      <c r="CL12" s="78">
        <v>2</v>
      </c>
      <c r="CM12">
        <v>0</v>
      </c>
      <c r="CN12">
        <v>2</v>
      </c>
      <c r="CO12">
        <v>0</v>
      </c>
      <c r="CP12" s="33"/>
      <c r="CQ12">
        <v>30</v>
      </c>
      <c r="CR12">
        <v>1800</v>
      </c>
      <c r="CS12" s="11">
        <v>13472.45172308257</v>
      </c>
      <c r="CT12" s="11">
        <v>13472.45172308257</v>
      </c>
      <c r="DA12" s="66">
        <f t="shared" si="2"/>
        <v>66</v>
      </c>
      <c r="DB12" s="66">
        <v>4.8988856190830604E-3</v>
      </c>
      <c r="DC12" s="66">
        <v>4.8988856190830603</v>
      </c>
      <c r="DD12">
        <v>860</v>
      </c>
      <c r="DE12" t="s">
        <v>37</v>
      </c>
    </row>
    <row r="13" spans="1:109" x14ac:dyDescent="0.25">
      <c r="A13" s="63" t="str">
        <f t="shared" si="1"/>
        <v>21_04_LOB_11</v>
      </c>
      <c r="B13" s="57">
        <v>11</v>
      </c>
      <c r="C13" s="49" t="str">
        <f t="shared" si="0"/>
        <v>11_OPP_BB_RO</v>
      </c>
      <c r="D13" s="5">
        <v>44299</v>
      </c>
      <c r="E13" s="19">
        <v>0.34791666666666665</v>
      </c>
      <c r="F13" s="2" t="s">
        <v>23</v>
      </c>
      <c r="G13" s="2" t="s">
        <v>24</v>
      </c>
      <c r="H13" s="2" t="s">
        <v>28</v>
      </c>
      <c r="I13" s="2"/>
      <c r="J13" s="2">
        <v>206520</v>
      </c>
      <c r="K13" s="2">
        <v>429147</v>
      </c>
      <c r="L13" s="2">
        <v>206520</v>
      </c>
      <c r="M13" s="2">
        <v>429147</v>
      </c>
      <c r="N13" s="2"/>
      <c r="O13" s="2" t="s">
        <v>122</v>
      </c>
      <c r="P13" s="2" t="s">
        <v>26</v>
      </c>
      <c r="Q13" s="23" t="s">
        <v>36</v>
      </c>
      <c r="R13" s="33"/>
      <c r="S13">
        <v>0</v>
      </c>
      <c r="T13">
        <v>0</v>
      </c>
      <c r="U13">
        <v>0</v>
      </c>
      <c r="V13">
        <v>0</v>
      </c>
      <c r="W13" s="78">
        <v>0</v>
      </c>
      <c r="X13" s="78">
        <v>1</v>
      </c>
      <c r="Y13" s="78">
        <v>1</v>
      </c>
      <c r="Z13" s="78">
        <v>0</v>
      </c>
      <c r="AA13" s="78">
        <v>0</v>
      </c>
      <c r="AB13" s="78">
        <v>0</v>
      </c>
      <c r="AC13" s="78">
        <v>0</v>
      </c>
      <c r="AD13" s="78">
        <v>0</v>
      </c>
      <c r="AE13" s="78">
        <v>0</v>
      </c>
      <c r="AF13" s="78">
        <v>0</v>
      </c>
      <c r="AG13" s="78">
        <v>23</v>
      </c>
      <c r="AH13" s="78">
        <v>10</v>
      </c>
      <c r="AI13" s="78">
        <v>0</v>
      </c>
      <c r="AJ13" s="78">
        <v>0</v>
      </c>
      <c r="AK13" s="78">
        <v>0</v>
      </c>
      <c r="AL13" s="78">
        <v>0</v>
      </c>
      <c r="AM13" s="78">
        <v>0</v>
      </c>
      <c r="AN13" s="78">
        <v>0</v>
      </c>
      <c r="AO13" s="78">
        <v>0</v>
      </c>
      <c r="AP13" s="78">
        <v>0</v>
      </c>
      <c r="AQ13" s="78">
        <v>0</v>
      </c>
      <c r="AR13" s="78">
        <v>0</v>
      </c>
      <c r="AS13" s="78">
        <v>0</v>
      </c>
      <c r="AT13" s="78">
        <v>0</v>
      </c>
      <c r="AU13" s="78">
        <v>0</v>
      </c>
      <c r="AV13" s="78">
        <v>0</v>
      </c>
      <c r="AW13" s="78">
        <v>0</v>
      </c>
      <c r="AX13" s="78">
        <v>0</v>
      </c>
      <c r="AY13" s="78">
        <v>0</v>
      </c>
      <c r="AZ13" s="78">
        <v>0</v>
      </c>
      <c r="BA13" s="78">
        <v>0</v>
      </c>
      <c r="BB13" s="78">
        <v>0</v>
      </c>
      <c r="BC13" s="78">
        <v>0</v>
      </c>
      <c r="BD13" s="78">
        <v>0</v>
      </c>
      <c r="BE13" s="78">
        <v>0</v>
      </c>
      <c r="BF13" s="78">
        <v>0</v>
      </c>
      <c r="BG13" s="78">
        <v>0</v>
      </c>
      <c r="BH13" s="78">
        <v>0</v>
      </c>
      <c r="BI13" s="78">
        <v>0</v>
      </c>
      <c r="BJ13" s="78">
        <v>0</v>
      </c>
      <c r="BK13" s="78">
        <v>0</v>
      </c>
      <c r="BL13" s="78">
        <v>0</v>
      </c>
      <c r="BM13" s="78">
        <v>0</v>
      </c>
      <c r="BN13" s="78">
        <v>0</v>
      </c>
      <c r="BO13" s="78">
        <v>0</v>
      </c>
      <c r="BP13" s="78">
        <v>0</v>
      </c>
      <c r="BQ13" s="78">
        <v>0</v>
      </c>
      <c r="BR13" s="78">
        <v>0</v>
      </c>
      <c r="BS13" s="78">
        <v>0</v>
      </c>
      <c r="BT13" s="78">
        <v>1</v>
      </c>
      <c r="BU13" s="78">
        <v>0</v>
      </c>
      <c r="BV13" s="78">
        <v>0</v>
      </c>
      <c r="BW13" s="78">
        <v>0</v>
      </c>
      <c r="BX13" s="78">
        <v>0</v>
      </c>
      <c r="BY13" s="78">
        <v>0</v>
      </c>
      <c r="BZ13" s="78">
        <v>0</v>
      </c>
      <c r="CA13" s="78">
        <v>0</v>
      </c>
      <c r="CB13" s="78">
        <v>0</v>
      </c>
      <c r="CC13" s="78">
        <v>0</v>
      </c>
      <c r="CD13" s="78">
        <v>1</v>
      </c>
      <c r="CE13" s="78">
        <v>0</v>
      </c>
      <c r="CF13" s="78">
        <v>0</v>
      </c>
      <c r="CG13" s="78">
        <v>0</v>
      </c>
      <c r="CH13" s="78">
        <v>0</v>
      </c>
      <c r="CI13" s="78">
        <v>0</v>
      </c>
      <c r="CJ13" s="78">
        <v>0</v>
      </c>
      <c r="CK13" s="78">
        <v>0</v>
      </c>
      <c r="CL13" s="78">
        <v>0</v>
      </c>
      <c r="CM13">
        <v>0</v>
      </c>
      <c r="CN13">
        <v>0</v>
      </c>
      <c r="CO13">
        <v>0</v>
      </c>
      <c r="CP13" s="33"/>
      <c r="CQ13">
        <v>30</v>
      </c>
      <c r="CR13">
        <v>1800</v>
      </c>
      <c r="CS13" s="11">
        <v>14337.381600000001</v>
      </c>
      <c r="CT13" s="11">
        <v>14337.381600000001</v>
      </c>
      <c r="DA13" s="66">
        <f t="shared" si="2"/>
        <v>37</v>
      </c>
      <c r="DB13" s="66">
        <v>2.5806664726005478E-3</v>
      </c>
      <c r="DC13" s="66">
        <v>2.5806664726005479</v>
      </c>
      <c r="DD13">
        <v>870</v>
      </c>
      <c r="DE13" t="s">
        <v>37</v>
      </c>
    </row>
    <row r="14" spans="1:109" x14ac:dyDescent="0.25">
      <c r="A14" s="63" t="str">
        <f t="shared" si="1"/>
        <v>21_04_LOB_12</v>
      </c>
      <c r="B14" s="57">
        <v>12</v>
      </c>
      <c r="C14" s="49" t="str">
        <f t="shared" si="0"/>
        <v>12_OPP_BB_RO</v>
      </c>
      <c r="D14" s="5">
        <v>44299</v>
      </c>
      <c r="E14" s="19">
        <v>0.37361111111111112</v>
      </c>
      <c r="F14" s="2" t="s">
        <v>23</v>
      </c>
      <c r="G14" s="2" t="s">
        <v>24</v>
      </c>
      <c r="H14" s="2" t="s">
        <v>28</v>
      </c>
      <c r="I14" s="2"/>
      <c r="J14" s="2">
        <v>206520</v>
      </c>
      <c r="K14" s="2">
        <v>429147</v>
      </c>
      <c r="L14" s="2">
        <v>206520</v>
      </c>
      <c r="M14" s="2">
        <v>429147</v>
      </c>
      <c r="N14" s="2"/>
      <c r="O14" s="2" t="s">
        <v>122</v>
      </c>
      <c r="P14" s="2" t="s">
        <v>26</v>
      </c>
      <c r="Q14" s="23" t="s">
        <v>36</v>
      </c>
      <c r="R14" s="33"/>
      <c r="S14">
        <v>0</v>
      </c>
      <c r="T14">
        <v>0</v>
      </c>
      <c r="U14">
        <v>0</v>
      </c>
      <c r="V14">
        <v>0</v>
      </c>
      <c r="W14" s="78">
        <v>0</v>
      </c>
      <c r="X14" s="78">
        <v>0</v>
      </c>
      <c r="Y14" s="78">
        <v>0</v>
      </c>
      <c r="Z14" s="78">
        <v>0</v>
      </c>
      <c r="AA14" s="78">
        <v>0</v>
      </c>
      <c r="AB14" s="78">
        <v>0</v>
      </c>
      <c r="AC14" s="78">
        <v>0</v>
      </c>
      <c r="AD14" s="78">
        <v>0</v>
      </c>
      <c r="AE14" s="78">
        <v>0</v>
      </c>
      <c r="AF14" s="78">
        <v>0</v>
      </c>
      <c r="AG14" s="78">
        <v>8</v>
      </c>
      <c r="AH14" s="78">
        <v>10</v>
      </c>
      <c r="AI14" s="78">
        <v>0</v>
      </c>
      <c r="AJ14" s="78">
        <v>0</v>
      </c>
      <c r="AK14" s="78">
        <v>0</v>
      </c>
      <c r="AL14" s="78">
        <v>0</v>
      </c>
      <c r="AM14" s="78">
        <v>0</v>
      </c>
      <c r="AN14" s="78">
        <v>0</v>
      </c>
      <c r="AO14" s="78">
        <v>0</v>
      </c>
      <c r="AP14" s="78">
        <v>0</v>
      </c>
      <c r="AQ14" s="78">
        <v>0</v>
      </c>
      <c r="AR14" s="78">
        <v>0</v>
      </c>
      <c r="AS14" s="78">
        <v>0</v>
      </c>
      <c r="AT14" s="78">
        <v>0</v>
      </c>
      <c r="AU14" s="78">
        <v>0</v>
      </c>
      <c r="AV14" s="78">
        <v>0</v>
      </c>
      <c r="AW14" s="78">
        <v>0</v>
      </c>
      <c r="AX14" s="78">
        <v>0</v>
      </c>
      <c r="AY14" s="78">
        <v>0</v>
      </c>
      <c r="AZ14" s="78">
        <v>0</v>
      </c>
      <c r="BA14" s="78">
        <v>0</v>
      </c>
      <c r="BB14" s="78">
        <v>0</v>
      </c>
      <c r="BC14" s="78">
        <v>0</v>
      </c>
      <c r="BD14" s="78">
        <v>0</v>
      </c>
      <c r="BE14" s="78">
        <v>0</v>
      </c>
      <c r="BF14" s="78">
        <v>0</v>
      </c>
      <c r="BG14" s="78">
        <v>0</v>
      </c>
      <c r="BH14" s="78">
        <v>1</v>
      </c>
      <c r="BI14" s="78">
        <v>0</v>
      </c>
      <c r="BJ14" s="78">
        <v>0</v>
      </c>
      <c r="BK14" s="78">
        <v>0</v>
      </c>
      <c r="BL14" s="78">
        <v>0</v>
      </c>
      <c r="BM14" s="78">
        <v>0</v>
      </c>
      <c r="BN14" s="78">
        <v>0</v>
      </c>
      <c r="BO14" s="78">
        <v>0</v>
      </c>
      <c r="BP14" s="78">
        <v>0</v>
      </c>
      <c r="BQ14" s="78">
        <v>0</v>
      </c>
      <c r="BR14" s="78">
        <v>0</v>
      </c>
      <c r="BS14" s="78">
        <v>0</v>
      </c>
      <c r="BT14" s="78">
        <v>0</v>
      </c>
      <c r="BU14" s="78">
        <v>0</v>
      </c>
      <c r="BV14" s="78">
        <v>0</v>
      </c>
      <c r="BW14" s="78">
        <v>0</v>
      </c>
      <c r="BX14" s="78">
        <v>0</v>
      </c>
      <c r="BY14" s="78">
        <v>0</v>
      </c>
      <c r="BZ14" s="78">
        <v>0</v>
      </c>
      <c r="CA14" s="78">
        <v>0</v>
      </c>
      <c r="CB14" s="78">
        <v>0</v>
      </c>
      <c r="CC14" s="78">
        <v>0</v>
      </c>
      <c r="CD14" s="78">
        <v>0</v>
      </c>
      <c r="CE14" s="78">
        <v>0</v>
      </c>
      <c r="CF14" s="78">
        <v>0</v>
      </c>
      <c r="CG14" s="78">
        <v>0</v>
      </c>
      <c r="CH14" s="78">
        <v>0</v>
      </c>
      <c r="CI14" s="78">
        <v>0</v>
      </c>
      <c r="CJ14" s="78">
        <v>0</v>
      </c>
      <c r="CK14" s="78">
        <v>0</v>
      </c>
      <c r="CL14" s="78">
        <v>0</v>
      </c>
      <c r="CM14">
        <v>0</v>
      </c>
      <c r="CN14">
        <v>0</v>
      </c>
      <c r="CO14">
        <v>0</v>
      </c>
      <c r="CP14" s="33"/>
      <c r="CQ14">
        <v>30</v>
      </c>
      <c r="CR14">
        <v>1800</v>
      </c>
      <c r="CS14" s="11">
        <v>14337.381600000001</v>
      </c>
      <c r="CT14" s="11">
        <v>14337.381600000001</v>
      </c>
      <c r="DA14" s="66">
        <f t="shared" si="2"/>
        <v>19</v>
      </c>
      <c r="DB14" s="66">
        <v>1.3252071075516327E-3</v>
      </c>
      <c r="DC14" s="66">
        <v>1.3252071075516327</v>
      </c>
      <c r="DD14">
        <v>870</v>
      </c>
      <c r="DE14" t="s">
        <v>37</v>
      </c>
    </row>
    <row r="15" spans="1:109" x14ac:dyDescent="0.25">
      <c r="A15" s="63" t="str">
        <f t="shared" si="1"/>
        <v>21_04_LOB_13</v>
      </c>
      <c r="B15" s="57">
        <v>13</v>
      </c>
      <c r="C15" s="49" t="str">
        <f t="shared" si="0"/>
        <v>13_OPP_BB_RO</v>
      </c>
      <c r="D15" s="5">
        <v>44299</v>
      </c>
      <c r="E15" s="19">
        <v>0.39999999999999997</v>
      </c>
      <c r="F15" s="2" t="s">
        <v>23</v>
      </c>
      <c r="G15" s="2" t="s">
        <v>24</v>
      </c>
      <c r="H15" s="2" t="s">
        <v>28</v>
      </c>
      <c r="I15" s="2"/>
      <c r="J15" s="2">
        <v>206520</v>
      </c>
      <c r="K15" s="2">
        <v>429147</v>
      </c>
      <c r="L15" s="2">
        <v>206520</v>
      </c>
      <c r="M15" s="2">
        <v>429147</v>
      </c>
      <c r="N15" s="2"/>
      <c r="O15" s="2" t="s">
        <v>122</v>
      </c>
      <c r="P15" s="2" t="s">
        <v>26</v>
      </c>
      <c r="Q15" s="23" t="s">
        <v>36</v>
      </c>
      <c r="R15" s="33"/>
      <c r="S15">
        <v>0</v>
      </c>
      <c r="T15">
        <v>0</v>
      </c>
      <c r="U15">
        <v>0</v>
      </c>
      <c r="V15">
        <v>0</v>
      </c>
      <c r="W15" s="78">
        <v>0</v>
      </c>
      <c r="X15" s="78">
        <v>8</v>
      </c>
      <c r="Y15" s="78">
        <v>0</v>
      </c>
      <c r="Z15" s="78">
        <v>0</v>
      </c>
      <c r="AA15" s="78">
        <v>0</v>
      </c>
      <c r="AB15" s="78">
        <v>0</v>
      </c>
      <c r="AC15" s="78">
        <v>0</v>
      </c>
      <c r="AD15" s="78">
        <v>0</v>
      </c>
      <c r="AE15" s="78">
        <v>0</v>
      </c>
      <c r="AF15" s="78">
        <v>0</v>
      </c>
      <c r="AG15" s="78">
        <v>19</v>
      </c>
      <c r="AH15" s="78">
        <v>5</v>
      </c>
      <c r="AI15" s="78">
        <v>0</v>
      </c>
      <c r="AJ15" s="78">
        <v>0</v>
      </c>
      <c r="AK15" s="78">
        <v>0</v>
      </c>
      <c r="AL15" s="78">
        <v>1</v>
      </c>
      <c r="AM15" s="78">
        <v>0</v>
      </c>
      <c r="AN15" s="78">
        <v>0</v>
      </c>
      <c r="AO15" s="78">
        <v>0</v>
      </c>
      <c r="AP15" s="78">
        <v>0</v>
      </c>
      <c r="AQ15" s="78">
        <v>0</v>
      </c>
      <c r="AR15" s="78">
        <v>0</v>
      </c>
      <c r="AS15" s="78">
        <v>0</v>
      </c>
      <c r="AT15" s="78">
        <v>0</v>
      </c>
      <c r="AU15" s="78">
        <v>0</v>
      </c>
      <c r="AV15" s="78">
        <v>0</v>
      </c>
      <c r="AW15" s="78">
        <v>0</v>
      </c>
      <c r="AX15" s="78">
        <v>0</v>
      </c>
      <c r="AY15" s="78">
        <v>1</v>
      </c>
      <c r="AZ15" s="78">
        <v>0</v>
      </c>
      <c r="BA15" s="78">
        <v>0</v>
      </c>
      <c r="BB15" s="78">
        <v>0</v>
      </c>
      <c r="BC15" s="78">
        <v>0</v>
      </c>
      <c r="BD15" s="78">
        <v>0</v>
      </c>
      <c r="BE15" s="78">
        <v>0</v>
      </c>
      <c r="BF15" s="78">
        <v>0</v>
      </c>
      <c r="BG15" s="78">
        <v>0</v>
      </c>
      <c r="BH15" s="78">
        <v>0</v>
      </c>
      <c r="BI15" s="78">
        <v>0</v>
      </c>
      <c r="BJ15" s="78">
        <v>0</v>
      </c>
      <c r="BK15" s="78">
        <v>0</v>
      </c>
      <c r="BL15" s="78">
        <v>0</v>
      </c>
      <c r="BM15" s="78">
        <v>0</v>
      </c>
      <c r="BN15" s="78">
        <v>0</v>
      </c>
      <c r="BO15" s="78">
        <v>0</v>
      </c>
      <c r="BP15" s="78">
        <v>0</v>
      </c>
      <c r="BQ15" s="78">
        <v>0</v>
      </c>
      <c r="BR15" s="78">
        <v>0</v>
      </c>
      <c r="BS15" s="78">
        <v>0</v>
      </c>
      <c r="BT15" s="78">
        <v>2</v>
      </c>
      <c r="BU15" s="78">
        <v>1</v>
      </c>
      <c r="BV15" s="78">
        <v>0</v>
      </c>
      <c r="BW15" s="78">
        <v>0</v>
      </c>
      <c r="BX15" s="78">
        <v>0</v>
      </c>
      <c r="BY15" s="78">
        <v>0</v>
      </c>
      <c r="BZ15" s="78">
        <v>0</v>
      </c>
      <c r="CA15" s="78">
        <v>0</v>
      </c>
      <c r="CB15" s="78">
        <v>0</v>
      </c>
      <c r="CC15" s="78">
        <v>0</v>
      </c>
      <c r="CD15" s="78">
        <v>0</v>
      </c>
      <c r="CE15" s="78">
        <v>0</v>
      </c>
      <c r="CF15" s="78">
        <v>0</v>
      </c>
      <c r="CG15" s="78">
        <v>0</v>
      </c>
      <c r="CH15" s="78">
        <v>0</v>
      </c>
      <c r="CI15" s="78">
        <v>0</v>
      </c>
      <c r="CJ15" s="78">
        <v>0</v>
      </c>
      <c r="CK15" s="78">
        <v>0</v>
      </c>
      <c r="CL15" s="78">
        <v>0</v>
      </c>
      <c r="CM15">
        <v>0</v>
      </c>
      <c r="CN15">
        <v>0</v>
      </c>
      <c r="CO15">
        <v>0</v>
      </c>
      <c r="CP15" s="33"/>
      <c r="CQ15">
        <v>30</v>
      </c>
      <c r="CR15">
        <v>1800</v>
      </c>
      <c r="CS15" s="11">
        <v>14337.381600000001</v>
      </c>
      <c r="CT15" s="11">
        <v>14337.381600000001</v>
      </c>
      <c r="DA15" s="66">
        <f t="shared" si="2"/>
        <v>37</v>
      </c>
      <c r="DB15" s="66">
        <v>2.5806664726005478E-3</v>
      </c>
      <c r="DC15" s="66">
        <v>2.5806664726005479</v>
      </c>
      <c r="DD15">
        <v>870</v>
      </c>
      <c r="DE15" t="s">
        <v>37</v>
      </c>
    </row>
    <row r="16" spans="1:109" x14ac:dyDescent="0.25">
      <c r="A16" s="63" t="str">
        <f t="shared" si="1"/>
        <v>21_04_LOB_14</v>
      </c>
      <c r="B16" s="57">
        <v>14</v>
      </c>
      <c r="C16" s="49" t="str">
        <f t="shared" si="0"/>
        <v>14_MID_BB_RO</v>
      </c>
      <c r="D16" s="5">
        <v>44299</v>
      </c>
      <c r="E16" s="19">
        <v>0.42777777777777781</v>
      </c>
      <c r="F16" s="2" t="s">
        <v>23</v>
      </c>
      <c r="G16" s="2" t="s">
        <v>27</v>
      </c>
      <c r="H16" s="2" t="s">
        <v>28</v>
      </c>
      <c r="I16" s="2"/>
      <c r="J16" s="2">
        <v>206520</v>
      </c>
      <c r="K16" s="2">
        <v>429147</v>
      </c>
      <c r="L16" s="2">
        <v>206520</v>
      </c>
      <c r="M16" s="2">
        <v>429147</v>
      </c>
      <c r="N16" s="2"/>
      <c r="O16" s="2" t="s">
        <v>122</v>
      </c>
      <c r="P16" s="2" t="s">
        <v>26</v>
      </c>
      <c r="Q16" s="23" t="s">
        <v>36</v>
      </c>
      <c r="R16" s="33"/>
      <c r="S16">
        <v>0</v>
      </c>
      <c r="T16">
        <v>0</v>
      </c>
      <c r="U16">
        <v>0</v>
      </c>
      <c r="V16">
        <v>0</v>
      </c>
      <c r="W16" s="78">
        <v>0</v>
      </c>
      <c r="X16" s="78">
        <v>3</v>
      </c>
      <c r="Y16" s="78">
        <v>0</v>
      </c>
      <c r="Z16" s="78">
        <v>0</v>
      </c>
      <c r="AA16" s="78">
        <v>0</v>
      </c>
      <c r="AB16" s="78">
        <v>0</v>
      </c>
      <c r="AC16" s="78">
        <v>0</v>
      </c>
      <c r="AD16" s="78">
        <v>0</v>
      </c>
      <c r="AE16" s="78">
        <v>0</v>
      </c>
      <c r="AF16" s="78">
        <v>0</v>
      </c>
      <c r="AG16" s="78">
        <v>21</v>
      </c>
      <c r="AH16" s="78">
        <v>8</v>
      </c>
      <c r="AI16" s="78">
        <v>0</v>
      </c>
      <c r="AJ16" s="78">
        <v>0</v>
      </c>
      <c r="AK16" s="78">
        <v>0</v>
      </c>
      <c r="AL16" s="78">
        <v>1</v>
      </c>
      <c r="AM16" s="78">
        <v>2</v>
      </c>
      <c r="AN16" s="78">
        <v>0</v>
      </c>
      <c r="AO16" s="78">
        <v>0</v>
      </c>
      <c r="AP16" s="78">
        <v>0</v>
      </c>
      <c r="AQ16" s="78">
        <v>0</v>
      </c>
      <c r="AR16" s="78">
        <v>0</v>
      </c>
      <c r="AS16" s="78">
        <v>0</v>
      </c>
      <c r="AT16" s="78">
        <v>0</v>
      </c>
      <c r="AU16" s="78">
        <v>0</v>
      </c>
      <c r="AV16" s="78">
        <v>0</v>
      </c>
      <c r="AW16" s="78">
        <v>0</v>
      </c>
      <c r="AX16" s="78">
        <v>0</v>
      </c>
      <c r="AY16" s="78">
        <v>0</v>
      </c>
      <c r="AZ16" s="78">
        <v>0</v>
      </c>
      <c r="BA16" s="78">
        <v>0</v>
      </c>
      <c r="BB16" s="78">
        <v>0</v>
      </c>
      <c r="BC16" s="78">
        <v>0</v>
      </c>
      <c r="BD16" s="78">
        <v>0</v>
      </c>
      <c r="BE16" s="78">
        <v>0</v>
      </c>
      <c r="BF16" s="78">
        <v>0</v>
      </c>
      <c r="BG16" s="78">
        <v>0</v>
      </c>
      <c r="BH16" s="78">
        <v>0</v>
      </c>
      <c r="BI16" s="78">
        <v>0</v>
      </c>
      <c r="BJ16" s="78">
        <v>0</v>
      </c>
      <c r="BK16" s="78">
        <v>0</v>
      </c>
      <c r="BL16" s="78">
        <v>0</v>
      </c>
      <c r="BM16" s="78">
        <v>0</v>
      </c>
      <c r="BN16" s="78">
        <v>0</v>
      </c>
      <c r="BO16" s="78">
        <v>0</v>
      </c>
      <c r="BP16" s="78">
        <v>0</v>
      </c>
      <c r="BQ16" s="78">
        <v>0</v>
      </c>
      <c r="BR16" s="78">
        <v>0</v>
      </c>
      <c r="BS16" s="78">
        <v>0</v>
      </c>
      <c r="BT16" s="78">
        <v>3</v>
      </c>
      <c r="BU16" s="78">
        <v>0</v>
      </c>
      <c r="BV16" s="78">
        <v>0</v>
      </c>
      <c r="BW16" s="78">
        <v>0</v>
      </c>
      <c r="BX16" s="78">
        <v>0</v>
      </c>
      <c r="BY16" s="78">
        <v>0</v>
      </c>
      <c r="BZ16" s="78">
        <v>0</v>
      </c>
      <c r="CA16" s="78">
        <v>0</v>
      </c>
      <c r="CB16" s="78">
        <v>0</v>
      </c>
      <c r="CC16" s="78">
        <v>0</v>
      </c>
      <c r="CD16" s="78">
        <v>0</v>
      </c>
      <c r="CE16" s="78">
        <v>0</v>
      </c>
      <c r="CF16" s="78">
        <v>0</v>
      </c>
      <c r="CG16" s="78">
        <v>0</v>
      </c>
      <c r="CH16" s="78">
        <v>0</v>
      </c>
      <c r="CI16" s="78">
        <v>0</v>
      </c>
      <c r="CJ16" s="78">
        <v>0</v>
      </c>
      <c r="CK16" s="78">
        <v>0</v>
      </c>
      <c r="CL16" s="78">
        <v>0</v>
      </c>
      <c r="CM16">
        <v>0</v>
      </c>
      <c r="CN16">
        <v>0</v>
      </c>
      <c r="CO16">
        <v>0</v>
      </c>
      <c r="CP16" s="33"/>
      <c r="CQ16">
        <v>30</v>
      </c>
      <c r="CR16">
        <v>1800</v>
      </c>
      <c r="CS16" s="11">
        <v>13362.522000000003</v>
      </c>
      <c r="CT16" s="11">
        <v>13362.522000000003</v>
      </c>
      <c r="DA16" s="66">
        <f t="shared" si="2"/>
        <v>38</v>
      </c>
      <c r="DB16" s="66">
        <v>2.8437745509418051E-3</v>
      </c>
      <c r="DC16" s="66">
        <v>2.8437745509418049</v>
      </c>
      <c r="DD16">
        <v>871</v>
      </c>
      <c r="DE16" t="s">
        <v>37</v>
      </c>
    </row>
    <row r="17" spans="1:109" x14ac:dyDescent="0.25">
      <c r="A17" s="63" t="str">
        <f t="shared" si="1"/>
        <v>21_04_LOB_15</v>
      </c>
      <c r="B17" s="57">
        <v>15</v>
      </c>
      <c r="C17" s="49" t="str">
        <f t="shared" si="0"/>
        <v>15_MID_BB_RO</v>
      </c>
      <c r="D17" s="5">
        <v>44299</v>
      </c>
      <c r="E17" s="19">
        <v>0.45555555555555555</v>
      </c>
      <c r="F17" s="2" t="s">
        <v>23</v>
      </c>
      <c r="G17" s="2" t="s">
        <v>27</v>
      </c>
      <c r="H17" s="2" t="s">
        <v>28</v>
      </c>
      <c r="I17" s="2"/>
      <c r="J17" s="2">
        <v>206520</v>
      </c>
      <c r="K17" s="2">
        <v>429147</v>
      </c>
      <c r="L17" s="2">
        <v>206520</v>
      </c>
      <c r="M17" s="2">
        <v>429147</v>
      </c>
      <c r="N17" s="2"/>
      <c r="O17" s="2" t="s">
        <v>122</v>
      </c>
      <c r="P17" s="2" t="s">
        <v>26</v>
      </c>
      <c r="Q17" s="23" t="s">
        <v>36</v>
      </c>
      <c r="R17" s="33"/>
      <c r="S17">
        <v>0</v>
      </c>
      <c r="T17">
        <v>0</v>
      </c>
      <c r="U17">
        <v>0</v>
      </c>
      <c r="V17">
        <v>0</v>
      </c>
      <c r="W17" s="78">
        <v>0</v>
      </c>
      <c r="X17" s="78">
        <v>1</v>
      </c>
      <c r="Y17" s="78">
        <v>0</v>
      </c>
      <c r="Z17" s="78">
        <v>0</v>
      </c>
      <c r="AA17" s="78">
        <v>0</v>
      </c>
      <c r="AB17" s="78">
        <v>0</v>
      </c>
      <c r="AC17" s="78">
        <v>0</v>
      </c>
      <c r="AD17" s="78">
        <v>0</v>
      </c>
      <c r="AE17" s="78">
        <v>0</v>
      </c>
      <c r="AF17" s="78">
        <v>0</v>
      </c>
      <c r="AG17" s="78">
        <v>17</v>
      </c>
      <c r="AH17" s="78">
        <v>6</v>
      </c>
      <c r="AI17" s="78">
        <v>0</v>
      </c>
      <c r="AJ17" s="78">
        <v>0</v>
      </c>
      <c r="AK17" s="78">
        <v>0</v>
      </c>
      <c r="AL17" s="78">
        <v>2</v>
      </c>
      <c r="AM17" s="78">
        <v>0</v>
      </c>
      <c r="AN17" s="78">
        <v>0</v>
      </c>
      <c r="AO17" s="78">
        <v>0</v>
      </c>
      <c r="AP17" s="78">
        <v>0</v>
      </c>
      <c r="AQ17" s="78">
        <v>0</v>
      </c>
      <c r="AR17" s="78">
        <v>0</v>
      </c>
      <c r="AS17" s="78">
        <v>0</v>
      </c>
      <c r="AT17" s="78">
        <v>0</v>
      </c>
      <c r="AU17" s="78">
        <v>0</v>
      </c>
      <c r="AV17" s="78">
        <v>0</v>
      </c>
      <c r="AW17" s="78">
        <v>0</v>
      </c>
      <c r="AX17" s="78">
        <v>0</v>
      </c>
      <c r="AY17" s="78">
        <v>0</v>
      </c>
      <c r="AZ17" s="78">
        <v>0</v>
      </c>
      <c r="BA17" s="78">
        <v>0</v>
      </c>
      <c r="BB17" s="78">
        <v>0</v>
      </c>
      <c r="BC17" s="78">
        <v>0</v>
      </c>
      <c r="BD17" s="78">
        <v>0</v>
      </c>
      <c r="BE17" s="78">
        <v>0</v>
      </c>
      <c r="BF17" s="78">
        <v>0</v>
      </c>
      <c r="BG17" s="78">
        <v>0</v>
      </c>
      <c r="BH17" s="78">
        <v>0</v>
      </c>
      <c r="BI17" s="78">
        <v>0</v>
      </c>
      <c r="BJ17" s="78">
        <v>0</v>
      </c>
      <c r="BK17" s="78">
        <v>0</v>
      </c>
      <c r="BL17" s="78">
        <v>0</v>
      </c>
      <c r="BM17" s="78">
        <v>0</v>
      </c>
      <c r="BN17" s="78">
        <v>0</v>
      </c>
      <c r="BO17" s="78">
        <v>0</v>
      </c>
      <c r="BP17" s="78">
        <v>0</v>
      </c>
      <c r="BQ17" s="78">
        <v>0</v>
      </c>
      <c r="BR17" s="78">
        <v>0</v>
      </c>
      <c r="BS17" s="78">
        <v>0</v>
      </c>
      <c r="BT17" s="78">
        <v>2</v>
      </c>
      <c r="BU17" s="78">
        <v>0</v>
      </c>
      <c r="BV17" s="78">
        <v>0</v>
      </c>
      <c r="BW17" s="78">
        <v>0</v>
      </c>
      <c r="BX17" s="78">
        <v>0</v>
      </c>
      <c r="BY17" s="78">
        <v>0</v>
      </c>
      <c r="BZ17" s="78">
        <v>0</v>
      </c>
      <c r="CA17" s="78">
        <v>0</v>
      </c>
      <c r="CB17" s="78">
        <v>0</v>
      </c>
      <c r="CC17" s="78">
        <v>0</v>
      </c>
      <c r="CD17" s="78">
        <v>1</v>
      </c>
      <c r="CE17" s="78">
        <v>0</v>
      </c>
      <c r="CF17" s="78">
        <v>0</v>
      </c>
      <c r="CG17" s="78">
        <v>0</v>
      </c>
      <c r="CH17" s="78">
        <v>0</v>
      </c>
      <c r="CI17" s="78">
        <v>0</v>
      </c>
      <c r="CJ17" s="78">
        <v>0</v>
      </c>
      <c r="CK17" s="78">
        <v>0</v>
      </c>
      <c r="CL17" s="78">
        <v>0</v>
      </c>
      <c r="CM17">
        <v>0</v>
      </c>
      <c r="CN17">
        <v>0</v>
      </c>
      <c r="CO17">
        <v>0</v>
      </c>
      <c r="CP17" s="33"/>
      <c r="CQ17">
        <v>30</v>
      </c>
      <c r="CR17">
        <v>1800</v>
      </c>
      <c r="CS17" s="11">
        <v>13362.522000000003</v>
      </c>
      <c r="CT17" s="11">
        <v>13362.522000000003</v>
      </c>
      <c r="DA17" s="66">
        <f t="shared" si="2"/>
        <v>29</v>
      </c>
      <c r="DB17" s="66">
        <v>2.1702489994029567E-3</v>
      </c>
      <c r="DC17" s="66">
        <v>2.1702489994029568</v>
      </c>
      <c r="DD17">
        <v>872</v>
      </c>
      <c r="DE17" t="s">
        <v>37</v>
      </c>
    </row>
    <row r="18" spans="1:109" x14ac:dyDescent="0.25">
      <c r="A18" s="63" t="str">
        <f t="shared" si="1"/>
        <v>21_04_LOB_16</v>
      </c>
      <c r="B18" s="57">
        <v>16</v>
      </c>
      <c r="C18" s="49" t="str">
        <f t="shared" si="0"/>
        <v>16_MID_BB_RO</v>
      </c>
      <c r="D18" s="5">
        <v>44299</v>
      </c>
      <c r="E18" s="19">
        <v>0.48472222222222222</v>
      </c>
      <c r="F18" s="2" t="s">
        <v>23</v>
      </c>
      <c r="G18" s="2" t="s">
        <v>27</v>
      </c>
      <c r="H18" s="2" t="s">
        <v>28</v>
      </c>
      <c r="I18" s="2"/>
      <c r="J18" s="2">
        <v>206520</v>
      </c>
      <c r="K18" s="2">
        <v>429147</v>
      </c>
      <c r="L18" s="2">
        <v>206520</v>
      </c>
      <c r="M18" s="2">
        <v>429147</v>
      </c>
      <c r="N18" s="2"/>
      <c r="O18" s="2" t="s">
        <v>122</v>
      </c>
      <c r="P18" s="2" t="s">
        <v>26</v>
      </c>
      <c r="Q18" s="23" t="s">
        <v>36</v>
      </c>
      <c r="R18" s="33"/>
      <c r="S18">
        <v>0</v>
      </c>
      <c r="T18">
        <v>0</v>
      </c>
      <c r="U18">
        <v>0</v>
      </c>
      <c r="V18">
        <v>0</v>
      </c>
      <c r="W18" s="78">
        <v>0</v>
      </c>
      <c r="X18" s="78">
        <v>0</v>
      </c>
      <c r="Y18" s="78">
        <v>0</v>
      </c>
      <c r="Z18" s="78">
        <v>0</v>
      </c>
      <c r="AA18" s="78">
        <v>0</v>
      </c>
      <c r="AB18" s="78">
        <v>0</v>
      </c>
      <c r="AC18" s="78">
        <v>0</v>
      </c>
      <c r="AD18" s="78">
        <v>0</v>
      </c>
      <c r="AE18" s="78">
        <v>0</v>
      </c>
      <c r="AF18" s="78">
        <v>0</v>
      </c>
      <c r="AG18" s="78">
        <v>21</v>
      </c>
      <c r="AH18" s="78">
        <v>2</v>
      </c>
      <c r="AI18" s="78">
        <v>0</v>
      </c>
      <c r="AJ18" s="78">
        <v>0</v>
      </c>
      <c r="AK18" s="78">
        <v>0</v>
      </c>
      <c r="AL18" s="78">
        <v>0</v>
      </c>
      <c r="AM18" s="78">
        <v>1</v>
      </c>
      <c r="AN18" s="78">
        <v>0</v>
      </c>
      <c r="AO18" s="78">
        <v>1</v>
      </c>
      <c r="AP18" s="78">
        <v>0</v>
      </c>
      <c r="AQ18" s="78">
        <v>0</v>
      </c>
      <c r="AR18" s="78">
        <v>0</v>
      </c>
      <c r="AS18" s="78">
        <v>0</v>
      </c>
      <c r="AT18" s="78">
        <v>0</v>
      </c>
      <c r="AU18" s="78">
        <v>0</v>
      </c>
      <c r="AV18" s="78">
        <v>0</v>
      </c>
      <c r="AW18" s="78">
        <v>0</v>
      </c>
      <c r="AX18" s="78">
        <v>0</v>
      </c>
      <c r="AY18" s="78">
        <v>0</v>
      </c>
      <c r="AZ18" s="78">
        <v>0</v>
      </c>
      <c r="BA18" s="78">
        <v>0</v>
      </c>
      <c r="BB18" s="78">
        <v>0</v>
      </c>
      <c r="BC18" s="78">
        <v>0</v>
      </c>
      <c r="BD18" s="78">
        <v>0</v>
      </c>
      <c r="BE18" s="78">
        <v>0</v>
      </c>
      <c r="BF18" s="78">
        <v>0</v>
      </c>
      <c r="BG18" s="78">
        <v>0</v>
      </c>
      <c r="BH18" s="78">
        <v>0</v>
      </c>
      <c r="BI18" s="78">
        <v>0</v>
      </c>
      <c r="BJ18" s="78">
        <v>0</v>
      </c>
      <c r="BK18" s="78">
        <v>0</v>
      </c>
      <c r="BL18" s="78">
        <v>0</v>
      </c>
      <c r="BM18" s="78">
        <v>0</v>
      </c>
      <c r="BN18" s="78">
        <v>0</v>
      </c>
      <c r="BO18" s="78">
        <v>0</v>
      </c>
      <c r="BP18" s="78">
        <v>0</v>
      </c>
      <c r="BQ18" s="78">
        <v>0</v>
      </c>
      <c r="BR18" s="78">
        <v>0</v>
      </c>
      <c r="BS18" s="78">
        <v>0</v>
      </c>
      <c r="BT18" s="78">
        <v>0</v>
      </c>
      <c r="BU18" s="78">
        <v>0</v>
      </c>
      <c r="BV18" s="78">
        <v>0</v>
      </c>
      <c r="BW18" s="78">
        <v>0</v>
      </c>
      <c r="BX18" s="78">
        <v>0</v>
      </c>
      <c r="BY18" s="78">
        <v>0</v>
      </c>
      <c r="BZ18" s="78">
        <v>0</v>
      </c>
      <c r="CA18" s="78">
        <v>0</v>
      </c>
      <c r="CB18" s="78">
        <v>0</v>
      </c>
      <c r="CC18" s="78">
        <v>0</v>
      </c>
      <c r="CD18" s="78">
        <v>0</v>
      </c>
      <c r="CE18" s="78">
        <v>0</v>
      </c>
      <c r="CF18" s="78">
        <v>0</v>
      </c>
      <c r="CG18" s="78">
        <v>0</v>
      </c>
      <c r="CH18" s="78">
        <v>0</v>
      </c>
      <c r="CI18" s="78">
        <v>0</v>
      </c>
      <c r="CJ18" s="78">
        <v>0</v>
      </c>
      <c r="CK18" s="78">
        <v>0</v>
      </c>
      <c r="CL18" s="78">
        <v>0</v>
      </c>
      <c r="CM18">
        <v>0</v>
      </c>
      <c r="CN18">
        <v>0</v>
      </c>
      <c r="CO18">
        <v>0</v>
      </c>
      <c r="CP18" s="33"/>
      <c r="CQ18">
        <v>30</v>
      </c>
      <c r="CR18">
        <v>1800</v>
      </c>
      <c r="CS18" s="11">
        <v>13362.522000000003</v>
      </c>
      <c r="CT18" s="11">
        <v>13362.522000000003</v>
      </c>
      <c r="DA18" s="66">
        <f t="shared" si="2"/>
        <v>25</v>
      </c>
      <c r="DB18" s="66">
        <v>1.8709043098301349E-3</v>
      </c>
      <c r="DC18" s="66">
        <v>1.870904309830135</v>
      </c>
      <c r="DD18">
        <v>872</v>
      </c>
      <c r="DE18" t="s">
        <v>37</v>
      </c>
    </row>
    <row r="19" spans="1:109" x14ac:dyDescent="0.25">
      <c r="A19" s="63" t="str">
        <f t="shared" si="1"/>
        <v>21_04_LOB_17</v>
      </c>
      <c r="B19" s="57">
        <v>17</v>
      </c>
      <c r="C19" s="49" t="str">
        <f t="shared" si="0"/>
        <v>17_BOD_SB_RO</v>
      </c>
      <c r="D19" s="5">
        <v>44299</v>
      </c>
      <c r="E19" s="19">
        <v>0.55763888888888891</v>
      </c>
      <c r="F19" s="2" t="s">
        <v>23</v>
      </c>
      <c r="G19" s="2" t="s">
        <v>141</v>
      </c>
      <c r="H19" s="2" t="s">
        <v>25</v>
      </c>
      <c r="I19" s="2"/>
      <c r="J19" s="2">
        <v>206520</v>
      </c>
      <c r="K19" s="2">
        <v>429147</v>
      </c>
      <c r="L19" s="2">
        <v>206826</v>
      </c>
      <c r="M19" s="2">
        <v>429070</v>
      </c>
      <c r="N19" s="77">
        <f>SQRT(ABS(J19-L19)^2+ABS(K19-M19)^2)</f>
        <v>315.53922101697594</v>
      </c>
      <c r="O19" s="2" t="s">
        <v>122</v>
      </c>
      <c r="P19" s="2" t="s">
        <v>26</v>
      </c>
      <c r="Q19" s="23" t="s">
        <v>36</v>
      </c>
      <c r="R19" s="33"/>
      <c r="S19">
        <v>0</v>
      </c>
      <c r="T19">
        <v>0</v>
      </c>
      <c r="U19">
        <v>0</v>
      </c>
      <c r="V19">
        <v>0</v>
      </c>
      <c r="W19" s="78">
        <v>0</v>
      </c>
      <c r="X19" s="78">
        <v>2</v>
      </c>
      <c r="Y19" s="78">
        <v>0</v>
      </c>
      <c r="Z19" s="78">
        <v>0</v>
      </c>
      <c r="AA19" s="78">
        <v>0</v>
      </c>
      <c r="AB19" s="78">
        <v>0</v>
      </c>
      <c r="AC19" s="78">
        <v>0</v>
      </c>
      <c r="AD19" s="78">
        <v>0</v>
      </c>
      <c r="AE19" s="78">
        <v>0</v>
      </c>
      <c r="AF19" s="78">
        <v>0</v>
      </c>
      <c r="AG19" s="78">
        <v>18</v>
      </c>
      <c r="AH19" s="78">
        <v>8</v>
      </c>
      <c r="AI19" s="78">
        <v>0</v>
      </c>
      <c r="AJ19" s="78">
        <v>0</v>
      </c>
      <c r="AK19" s="78">
        <v>0</v>
      </c>
      <c r="AL19" s="78">
        <v>0</v>
      </c>
      <c r="AM19" s="78">
        <v>0</v>
      </c>
      <c r="AN19" s="78">
        <v>0</v>
      </c>
      <c r="AO19" s="78">
        <v>0</v>
      </c>
      <c r="AP19" s="78">
        <v>0</v>
      </c>
      <c r="AQ19" s="78">
        <v>0</v>
      </c>
      <c r="AR19" s="78">
        <v>0</v>
      </c>
      <c r="AS19" s="78">
        <v>0</v>
      </c>
      <c r="AT19" s="78">
        <v>0</v>
      </c>
      <c r="AU19" s="78">
        <v>0</v>
      </c>
      <c r="AV19" s="78">
        <v>0</v>
      </c>
      <c r="AW19" s="78">
        <v>0</v>
      </c>
      <c r="AX19" s="78">
        <v>0</v>
      </c>
      <c r="AY19" s="78">
        <v>0</v>
      </c>
      <c r="AZ19" s="78">
        <v>0</v>
      </c>
      <c r="BA19" s="78">
        <v>0</v>
      </c>
      <c r="BB19" s="78">
        <v>0</v>
      </c>
      <c r="BC19" s="78">
        <v>0</v>
      </c>
      <c r="BD19" s="78">
        <v>0</v>
      </c>
      <c r="BE19" s="78">
        <v>0</v>
      </c>
      <c r="BF19" s="78">
        <v>0</v>
      </c>
      <c r="BG19" s="78">
        <v>0</v>
      </c>
      <c r="BH19" s="78">
        <v>0</v>
      </c>
      <c r="BI19" s="78">
        <v>0</v>
      </c>
      <c r="BJ19" s="78">
        <v>0</v>
      </c>
      <c r="BK19" s="78">
        <v>0</v>
      </c>
      <c r="BL19" s="78">
        <v>0</v>
      </c>
      <c r="BM19" s="78">
        <v>0</v>
      </c>
      <c r="BN19" s="78">
        <v>0</v>
      </c>
      <c r="BO19" s="78">
        <v>0</v>
      </c>
      <c r="BP19" s="78">
        <v>0</v>
      </c>
      <c r="BQ19" s="78">
        <v>0</v>
      </c>
      <c r="BR19" s="78">
        <v>0</v>
      </c>
      <c r="BS19" s="78">
        <v>0</v>
      </c>
      <c r="BT19" s="78">
        <v>5</v>
      </c>
      <c r="BU19" s="78">
        <v>0</v>
      </c>
      <c r="BV19" s="78">
        <v>0</v>
      </c>
      <c r="BW19" s="78">
        <v>0</v>
      </c>
      <c r="BX19" s="78">
        <v>0</v>
      </c>
      <c r="BY19" s="78">
        <v>0</v>
      </c>
      <c r="BZ19" s="78">
        <v>0</v>
      </c>
      <c r="CA19" s="78">
        <v>0</v>
      </c>
      <c r="CB19" s="78">
        <v>0</v>
      </c>
      <c r="CC19" s="78">
        <v>0</v>
      </c>
      <c r="CD19" s="78">
        <v>0</v>
      </c>
      <c r="CE19" s="78">
        <v>0</v>
      </c>
      <c r="CF19" s="78">
        <v>0</v>
      </c>
      <c r="CG19" s="78">
        <v>0</v>
      </c>
      <c r="CH19" s="78">
        <v>0</v>
      </c>
      <c r="CI19" s="78">
        <v>0</v>
      </c>
      <c r="CJ19" s="78">
        <v>0</v>
      </c>
      <c r="CK19" s="78">
        <v>0</v>
      </c>
      <c r="CL19" s="78">
        <v>0</v>
      </c>
      <c r="CM19">
        <v>0</v>
      </c>
      <c r="CN19">
        <v>0</v>
      </c>
      <c r="CO19">
        <v>0</v>
      </c>
      <c r="CP19" s="33"/>
      <c r="CQ19">
        <v>30</v>
      </c>
      <c r="CR19">
        <v>1800</v>
      </c>
      <c r="CS19" s="11">
        <v>10896.145200000001</v>
      </c>
      <c r="CT19" s="11">
        <v>10896.846398268928</v>
      </c>
      <c r="DA19" s="66">
        <f t="shared" si="2"/>
        <v>33</v>
      </c>
      <c r="DB19" s="66">
        <v>3.028399116027035E-3</v>
      </c>
      <c r="DC19" s="66">
        <v>3.0283991160270349</v>
      </c>
      <c r="DD19">
        <v>871</v>
      </c>
      <c r="DE19" t="s">
        <v>37</v>
      </c>
    </row>
    <row r="20" spans="1:109" x14ac:dyDescent="0.25">
      <c r="A20" s="63" t="str">
        <f t="shared" si="1"/>
        <v>21_04_LOB_18</v>
      </c>
      <c r="B20" s="57">
        <v>18</v>
      </c>
      <c r="C20" s="49" t="str">
        <f t="shared" si="0"/>
        <v>18_BOD_SB_RO</v>
      </c>
      <c r="D20" s="5">
        <v>44299</v>
      </c>
      <c r="E20" s="19">
        <v>0.58680555555555558</v>
      </c>
      <c r="F20" s="2" t="s">
        <v>23</v>
      </c>
      <c r="G20" s="2" t="s">
        <v>141</v>
      </c>
      <c r="H20" s="2" t="s">
        <v>25</v>
      </c>
      <c r="I20" s="2"/>
      <c r="J20" s="2">
        <v>206520</v>
      </c>
      <c r="K20" s="2">
        <v>429147</v>
      </c>
      <c r="L20" s="2">
        <v>206520</v>
      </c>
      <c r="M20" s="2">
        <v>429147</v>
      </c>
      <c r="N20" s="2"/>
      <c r="O20" s="2" t="s">
        <v>122</v>
      </c>
      <c r="P20" s="2" t="s">
        <v>26</v>
      </c>
      <c r="Q20" s="23" t="s">
        <v>36</v>
      </c>
      <c r="R20" s="33"/>
      <c r="S20">
        <v>0</v>
      </c>
      <c r="T20">
        <v>0</v>
      </c>
      <c r="U20">
        <v>0</v>
      </c>
      <c r="V20">
        <v>0</v>
      </c>
      <c r="W20" s="78">
        <v>0</v>
      </c>
      <c r="X20" s="78">
        <v>0</v>
      </c>
      <c r="Y20" s="78">
        <v>0</v>
      </c>
      <c r="Z20" s="78">
        <v>0</v>
      </c>
      <c r="AA20" s="78">
        <v>0</v>
      </c>
      <c r="AB20" s="78">
        <v>0</v>
      </c>
      <c r="AC20" s="78">
        <v>0</v>
      </c>
      <c r="AD20" s="78">
        <v>0</v>
      </c>
      <c r="AE20" s="78">
        <v>0</v>
      </c>
      <c r="AF20" s="78">
        <v>0</v>
      </c>
      <c r="AG20" s="78">
        <v>16</v>
      </c>
      <c r="AH20" s="78">
        <v>6</v>
      </c>
      <c r="AI20" s="78">
        <v>0</v>
      </c>
      <c r="AJ20" s="78">
        <v>0</v>
      </c>
      <c r="AK20" s="78">
        <v>0</v>
      </c>
      <c r="AL20" s="78">
        <v>0</v>
      </c>
      <c r="AM20" s="78">
        <v>0</v>
      </c>
      <c r="AN20" s="78">
        <v>0</v>
      </c>
      <c r="AO20" s="78">
        <v>0</v>
      </c>
      <c r="AP20" s="78">
        <v>0</v>
      </c>
      <c r="AQ20" s="78">
        <v>0</v>
      </c>
      <c r="AR20" s="78">
        <v>0</v>
      </c>
      <c r="AS20" s="78">
        <v>0</v>
      </c>
      <c r="AT20" s="78">
        <v>0</v>
      </c>
      <c r="AU20" s="78">
        <v>0</v>
      </c>
      <c r="AV20" s="78">
        <v>0</v>
      </c>
      <c r="AW20" s="78">
        <v>0</v>
      </c>
      <c r="AX20" s="78">
        <v>0</v>
      </c>
      <c r="AY20" s="78">
        <v>0</v>
      </c>
      <c r="AZ20" s="78">
        <v>0</v>
      </c>
      <c r="BA20" s="78">
        <v>0</v>
      </c>
      <c r="BB20" s="78">
        <v>0</v>
      </c>
      <c r="BC20" s="78">
        <v>0</v>
      </c>
      <c r="BD20" s="78">
        <v>0</v>
      </c>
      <c r="BE20" s="78">
        <v>0</v>
      </c>
      <c r="BF20" s="78">
        <v>0</v>
      </c>
      <c r="BG20" s="78">
        <v>0</v>
      </c>
      <c r="BH20" s="78">
        <v>0</v>
      </c>
      <c r="BI20" s="78">
        <v>0</v>
      </c>
      <c r="BJ20" s="78">
        <v>0</v>
      </c>
      <c r="BK20" s="78">
        <v>0</v>
      </c>
      <c r="BL20" s="78">
        <v>0</v>
      </c>
      <c r="BM20" s="78">
        <v>0</v>
      </c>
      <c r="BN20" s="78">
        <v>0</v>
      </c>
      <c r="BO20" s="78">
        <v>0</v>
      </c>
      <c r="BP20" s="78">
        <v>0</v>
      </c>
      <c r="BQ20" s="78">
        <v>0</v>
      </c>
      <c r="BR20" s="78">
        <v>0</v>
      </c>
      <c r="BS20" s="78">
        <v>0</v>
      </c>
      <c r="BT20" s="78">
        <v>1</v>
      </c>
      <c r="BU20" s="78">
        <v>0</v>
      </c>
      <c r="BV20" s="78">
        <v>0</v>
      </c>
      <c r="BW20" s="78">
        <v>0</v>
      </c>
      <c r="BX20" s="78">
        <v>0</v>
      </c>
      <c r="BY20" s="78">
        <v>0</v>
      </c>
      <c r="BZ20" s="78">
        <v>0</v>
      </c>
      <c r="CA20" s="78">
        <v>0</v>
      </c>
      <c r="CB20" s="78">
        <v>0</v>
      </c>
      <c r="CC20" s="78">
        <v>0</v>
      </c>
      <c r="CD20" s="78">
        <v>1</v>
      </c>
      <c r="CE20" s="78">
        <v>0</v>
      </c>
      <c r="CF20" s="78">
        <v>0</v>
      </c>
      <c r="CG20" s="78">
        <v>0</v>
      </c>
      <c r="CH20" s="78">
        <v>0</v>
      </c>
      <c r="CI20" s="78">
        <v>0</v>
      </c>
      <c r="CJ20" s="78">
        <v>0</v>
      </c>
      <c r="CK20" s="78">
        <v>0</v>
      </c>
      <c r="CL20" s="78">
        <v>1</v>
      </c>
      <c r="CM20">
        <v>0</v>
      </c>
      <c r="CN20">
        <v>0</v>
      </c>
      <c r="CO20">
        <v>0</v>
      </c>
      <c r="CP20" s="33"/>
      <c r="CQ20">
        <v>30</v>
      </c>
      <c r="CR20">
        <v>1800</v>
      </c>
      <c r="CS20" s="11">
        <v>10896.145200000001</v>
      </c>
      <c r="CT20" s="11">
        <v>10896.145200000001</v>
      </c>
      <c r="DA20" s="66">
        <f t="shared" si="2"/>
        <v>25</v>
      </c>
      <c r="DB20" s="66">
        <v>2.2943893956185531E-3</v>
      </c>
      <c r="DC20" s="66">
        <v>2.2943893956185533</v>
      </c>
      <c r="DD20">
        <v>874</v>
      </c>
      <c r="DE20" t="s">
        <v>37</v>
      </c>
    </row>
    <row r="21" spans="1:109" x14ac:dyDescent="0.25">
      <c r="A21" s="63" t="str">
        <f t="shared" si="1"/>
        <v>21_04_LOB_19</v>
      </c>
      <c r="B21" s="57">
        <v>19</v>
      </c>
      <c r="C21" s="49" t="str">
        <f t="shared" si="0"/>
        <v>19_BOD_SB_RO</v>
      </c>
      <c r="D21" s="5">
        <v>44299</v>
      </c>
      <c r="E21" s="19">
        <v>0.61249999999999993</v>
      </c>
      <c r="F21" s="2" t="s">
        <v>23</v>
      </c>
      <c r="G21" s="2" t="s">
        <v>141</v>
      </c>
      <c r="H21" s="2" t="s">
        <v>25</v>
      </c>
      <c r="I21" s="2"/>
      <c r="J21" s="2">
        <v>206520</v>
      </c>
      <c r="K21" s="2">
        <v>429147</v>
      </c>
      <c r="L21" s="2">
        <v>206520</v>
      </c>
      <c r="M21" s="2">
        <v>429147</v>
      </c>
      <c r="N21" s="2"/>
      <c r="O21" s="2" t="s">
        <v>122</v>
      </c>
      <c r="P21" s="2" t="s">
        <v>26</v>
      </c>
      <c r="Q21" s="23" t="s">
        <v>36</v>
      </c>
      <c r="R21" s="33"/>
      <c r="S21">
        <v>0</v>
      </c>
      <c r="T21">
        <v>0</v>
      </c>
      <c r="U21">
        <v>0</v>
      </c>
      <c r="V21">
        <v>0</v>
      </c>
      <c r="W21" s="78">
        <v>0</v>
      </c>
      <c r="X21" s="78">
        <v>0</v>
      </c>
      <c r="Y21" s="78">
        <v>0</v>
      </c>
      <c r="Z21" s="78">
        <v>0</v>
      </c>
      <c r="AA21" s="78">
        <v>0</v>
      </c>
      <c r="AB21" s="78">
        <v>0</v>
      </c>
      <c r="AC21" s="78">
        <v>0</v>
      </c>
      <c r="AD21" s="78">
        <v>0</v>
      </c>
      <c r="AE21" s="78">
        <v>0</v>
      </c>
      <c r="AF21" s="78">
        <v>0</v>
      </c>
      <c r="AG21" s="78">
        <v>18</v>
      </c>
      <c r="AH21" s="78">
        <v>6</v>
      </c>
      <c r="AI21" s="78">
        <v>0</v>
      </c>
      <c r="AJ21" s="78">
        <v>1</v>
      </c>
      <c r="AK21" s="78">
        <v>0</v>
      </c>
      <c r="AL21" s="78">
        <v>0</v>
      </c>
      <c r="AM21" s="78">
        <v>2</v>
      </c>
      <c r="AN21" s="78">
        <v>0</v>
      </c>
      <c r="AO21" s="78">
        <v>1</v>
      </c>
      <c r="AP21" s="78">
        <v>0</v>
      </c>
      <c r="AQ21" s="78">
        <v>0</v>
      </c>
      <c r="AR21" s="78">
        <v>0</v>
      </c>
      <c r="AS21" s="78">
        <v>0</v>
      </c>
      <c r="AT21" s="78">
        <v>0</v>
      </c>
      <c r="AU21" s="78">
        <v>0</v>
      </c>
      <c r="AV21" s="78">
        <v>0</v>
      </c>
      <c r="AW21" s="78">
        <v>0</v>
      </c>
      <c r="AX21" s="78">
        <v>0</v>
      </c>
      <c r="AY21" s="78">
        <v>0</v>
      </c>
      <c r="AZ21" s="78">
        <v>0</v>
      </c>
      <c r="BA21" s="78">
        <v>0</v>
      </c>
      <c r="BB21" s="78">
        <v>0</v>
      </c>
      <c r="BC21" s="78">
        <v>0</v>
      </c>
      <c r="BD21" s="78">
        <v>0</v>
      </c>
      <c r="BE21" s="78">
        <v>0</v>
      </c>
      <c r="BF21" s="78">
        <v>0</v>
      </c>
      <c r="BG21" s="78">
        <v>0</v>
      </c>
      <c r="BH21" s="78">
        <v>0</v>
      </c>
      <c r="BI21" s="78">
        <v>0</v>
      </c>
      <c r="BJ21" s="78">
        <v>0</v>
      </c>
      <c r="BK21" s="78">
        <v>0</v>
      </c>
      <c r="BL21" s="78">
        <v>0</v>
      </c>
      <c r="BM21" s="78">
        <v>0</v>
      </c>
      <c r="BN21" s="78">
        <v>0</v>
      </c>
      <c r="BO21" s="78">
        <v>0</v>
      </c>
      <c r="BP21" s="78">
        <v>0</v>
      </c>
      <c r="BQ21" s="78">
        <v>0</v>
      </c>
      <c r="BR21" s="78">
        <v>0</v>
      </c>
      <c r="BS21" s="78">
        <v>0</v>
      </c>
      <c r="BT21" s="78">
        <v>2</v>
      </c>
      <c r="BU21" s="78">
        <v>0</v>
      </c>
      <c r="BV21" s="78">
        <v>0</v>
      </c>
      <c r="BW21" s="78">
        <v>0</v>
      </c>
      <c r="BX21" s="78">
        <v>0</v>
      </c>
      <c r="BY21" s="78">
        <v>0</v>
      </c>
      <c r="BZ21" s="78">
        <v>0</v>
      </c>
      <c r="CA21" s="78">
        <v>1</v>
      </c>
      <c r="CB21" s="78">
        <v>0</v>
      </c>
      <c r="CC21" s="78">
        <v>0</v>
      </c>
      <c r="CD21" s="78">
        <v>0</v>
      </c>
      <c r="CE21" s="78">
        <v>0</v>
      </c>
      <c r="CF21" s="78">
        <v>0</v>
      </c>
      <c r="CG21" s="78">
        <v>0</v>
      </c>
      <c r="CH21" s="78">
        <v>0</v>
      </c>
      <c r="CI21" s="78">
        <v>0</v>
      </c>
      <c r="CJ21" s="78">
        <v>0</v>
      </c>
      <c r="CK21" s="78">
        <v>0</v>
      </c>
      <c r="CL21" s="78">
        <v>0</v>
      </c>
      <c r="CM21">
        <v>0</v>
      </c>
      <c r="CN21">
        <v>0</v>
      </c>
      <c r="CO21">
        <v>0</v>
      </c>
      <c r="CP21" s="33"/>
      <c r="CQ21">
        <v>30</v>
      </c>
      <c r="CR21">
        <v>1800</v>
      </c>
      <c r="CS21" s="11">
        <v>10896.145200000001</v>
      </c>
      <c r="CT21" s="11">
        <v>10896.145200000001</v>
      </c>
      <c r="DA21" s="66">
        <f t="shared" si="2"/>
        <v>31</v>
      </c>
      <c r="DB21" s="66">
        <v>2.8450428505670056E-3</v>
      </c>
      <c r="DC21" s="66">
        <v>2.8450428505670056</v>
      </c>
      <c r="DD21">
        <v>874</v>
      </c>
      <c r="DE21" t="s">
        <v>37</v>
      </c>
    </row>
    <row r="22" spans="1:109" x14ac:dyDescent="0.25">
      <c r="A22" s="63" t="str">
        <f t="shared" si="1"/>
        <v>21_04_LOB_22</v>
      </c>
      <c r="B22" s="57">
        <v>22</v>
      </c>
      <c r="C22" s="49" t="str">
        <f t="shared" si="0"/>
        <v>22_MID_BB_LO</v>
      </c>
      <c r="D22" s="5">
        <v>44299</v>
      </c>
      <c r="E22" s="19">
        <v>0.66666666666666663</v>
      </c>
      <c r="F22" s="2" t="s">
        <v>139</v>
      </c>
      <c r="G22" s="2" t="s">
        <v>27</v>
      </c>
      <c r="H22" s="2" t="s">
        <v>28</v>
      </c>
      <c r="I22" s="2"/>
      <c r="J22" s="2">
        <v>206437</v>
      </c>
      <c r="K22" s="2">
        <v>428892</v>
      </c>
      <c r="L22" s="2">
        <v>206437</v>
      </c>
      <c r="M22" s="2">
        <v>428892</v>
      </c>
      <c r="N22" s="2"/>
      <c r="O22" s="2" t="s">
        <v>122</v>
      </c>
      <c r="P22" s="2" t="s">
        <v>26</v>
      </c>
      <c r="Q22" s="23" t="s">
        <v>36</v>
      </c>
      <c r="R22" s="33"/>
      <c r="S22">
        <v>0</v>
      </c>
      <c r="T22">
        <v>0</v>
      </c>
      <c r="U22">
        <v>0</v>
      </c>
      <c r="V22">
        <v>0</v>
      </c>
      <c r="W22" s="78">
        <v>0</v>
      </c>
      <c r="X22" s="78">
        <v>0</v>
      </c>
      <c r="Y22" s="78">
        <v>0</v>
      </c>
      <c r="Z22" s="78">
        <v>0</v>
      </c>
      <c r="AA22" s="78">
        <v>0</v>
      </c>
      <c r="AB22" s="78">
        <v>0</v>
      </c>
      <c r="AC22" s="78">
        <v>0</v>
      </c>
      <c r="AD22" s="78">
        <v>0</v>
      </c>
      <c r="AE22" s="78">
        <v>0</v>
      </c>
      <c r="AF22" s="78">
        <v>0</v>
      </c>
      <c r="AG22" s="78">
        <v>23</v>
      </c>
      <c r="AH22" s="78">
        <v>24</v>
      </c>
      <c r="AI22" s="78">
        <v>0</v>
      </c>
      <c r="AJ22" s="78">
        <v>0</v>
      </c>
      <c r="AK22" s="78">
        <v>0</v>
      </c>
      <c r="AL22" s="78">
        <v>0</v>
      </c>
      <c r="AM22" s="78">
        <v>0</v>
      </c>
      <c r="AN22" s="78">
        <v>0</v>
      </c>
      <c r="AO22" s="78">
        <v>0</v>
      </c>
      <c r="AP22" s="78">
        <v>0</v>
      </c>
      <c r="AQ22" s="78">
        <v>0</v>
      </c>
      <c r="AR22" s="78">
        <v>0</v>
      </c>
      <c r="AS22" s="78">
        <v>0</v>
      </c>
      <c r="AT22" s="78">
        <v>0</v>
      </c>
      <c r="AU22" s="78">
        <v>0</v>
      </c>
      <c r="AV22" s="78">
        <v>0</v>
      </c>
      <c r="AW22" s="78">
        <v>0</v>
      </c>
      <c r="AX22" s="78">
        <v>0</v>
      </c>
      <c r="AY22" s="78">
        <v>0</v>
      </c>
      <c r="AZ22" s="78">
        <v>0</v>
      </c>
      <c r="BA22" s="78">
        <v>0</v>
      </c>
      <c r="BB22" s="78">
        <v>0</v>
      </c>
      <c r="BC22" s="78">
        <v>0</v>
      </c>
      <c r="BD22" s="78">
        <v>0</v>
      </c>
      <c r="BE22" s="78">
        <v>0</v>
      </c>
      <c r="BF22" s="78">
        <v>0</v>
      </c>
      <c r="BG22" s="78">
        <v>0</v>
      </c>
      <c r="BH22" s="78">
        <v>0</v>
      </c>
      <c r="BI22" s="78">
        <v>0</v>
      </c>
      <c r="BJ22" s="78">
        <v>0</v>
      </c>
      <c r="BK22" s="78">
        <v>0</v>
      </c>
      <c r="BL22" s="78">
        <v>0</v>
      </c>
      <c r="BM22" s="78">
        <v>0</v>
      </c>
      <c r="BN22" s="78">
        <v>0</v>
      </c>
      <c r="BO22" s="78">
        <v>0</v>
      </c>
      <c r="BP22" s="78">
        <v>0</v>
      </c>
      <c r="BQ22" s="78">
        <v>0</v>
      </c>
      <c r="BR22" s="78">
        <v>0</v>
      </c>
      <c r="BS22" s="78">
        <v>0</v>
      </c>
      <c r="BT22" s="78">
        <v>7</v>
      </c>
      <c r="BU22" s="78">
        <v>1</v>
      </c>
      <c r="BV22" s="78">
        <v>0</v>
      </c>
      <c r="BW22" s="78">
        <v>0</v>
      </c>
      <c r="BX22" s="78">
        <v>0</v>
      </c>
      <c r="BY22" s="78">
        <v>0</v>
      </c>
      <c r="BZ22" s="78">
        <v>0</v>
      </c>
      <c r="CA22" s="78">
        <v>4</v>
      </c>
      <c r="CB22" s="78">
        <v>0</v>
      </c>
      <c r="CC22" s="78">
        <v>0</v>
      </c>
      <c r="CD22" s="78">
        <v>0</v>
      </c>
      <c r="CE22" s="78">
        <v>0</v>
      </c>
      <c r="CF22" s="78">
        <v>0</v>
      </c>
      <c r="CG22" s="78">
        <v>0</v>
      </c>
      <c r="CH22" s="78">
        <v>0</v>
      </c>
      <c r="CI22" s="78">
        <v>0</v>
      </c>
      <c r="CJ22" s="78">
        <v>0</v>
      </c>
      <c r="CK22" s="78">
        <v>0</v>
      </c>
      <c r="CL22" s="78">
        <v>0</v>
      </c>
      <c r="CM22">
        <v>0</v>
      </c>
      <c r="CN22">
        <v>0</v>
      </c>
      <c r="CO22">
        <v>0</v>
      </c>
      <c r="CP22" s="33"/>
      <c r="CQ22">
        <v>30</v>
      </c>
      <c r="CR22">
        <v>1800</v>
      </c>
      <c r="CS22" s="11">
        <v>17050.95</v>
      </c>
      <c r="CT22" s="11">
        <v>17050.95</v>
      </c>
      <c r="DA22" s="66">
        <f t="shared" si="2"/>
        <v>59</v>
      </c>
      <c r="DB22" s="66">
        <v>3.4602177591277904E-3</v>
      </c>
      <c r="DC22" s="66">
        <v>3.4602177591277905</v>
      </c>
      <c r="DD22">
        <v>875</v>
      </c>
      <c r="DE22" t="s">
        <v>37</v>
      </c>
    </row>
    <row r="23" spans="1:109" x14ac:dyDescent="0.25">
      <c r="A23" s="63" t="str">
        <f t="shared" si="1"/>
        <v>21_04_LOB_23</v>
      </c>
      <c r="B23" s="57">
        <v>23</v>
      </c>
      <c r="C23" s="49" t="str">
        <f t="shared" si="0"/>
        <v>23_OPP_BB_MI</v>
      </c>
      <c r="D23" s="5">
        <v>44300</v>
      </c>
      <c r="E23" s="19">
        <v>0.3923611111111111</v>
      </c>
      <c r="F23" s="2" t="s">
        <v>140</v>
      </c>
      <c r="G23" s="2" t="s">
        <v>24</v>
      </c>
      <c r="H23" s="2" t="s">
        <v>28</v>
      </c>
      <c r="I23" s="2">
        <v>5.4</v>
      </c>
      <c r="J23" s="2">
        <v>206501</v>
      </c>
      <c r="K23" s="2">
        <v>429025</v>
      </c>
      <c r="L23" s="2">
        <v>206501</v>
      </c>
      <c r="M23" s="2">
        <v>429025</v>
      </c>
      <c r="N23" s="2"/>
      <c r="O23" s="2" t="s">
        <v>122</v>
      </c>
      <c r="P23" s="2" t="s">
        <v>26</v>
      </c>
      <c r="Q23" s="23" t="s">
        <v>36</v>
      </c>
      <c r="R23" s="33"/>
      <c r="S23">
        <v>0</v>
      </c>
      <c r="T23">
        <v>0</v>
      </c>
      <c r="U23">
        <v>0</v>
      </c>
      <c r="V23">
        <v>0</v>
      </c>
      <c r="W23" s="78">
        <v>0</v>
      </c>
      <c r="X23" s="78">
        <v>1</v>
      </c>
      <c r="Y23" s="78">
        <v>0</v>
      </c>
      <c r="Z23" s="78">
        <v>0</v>
      </c>
      <c r="AA23" s="78">
        <v>0</v>
      </c>
      <c r="AB23" s="78">
        <v>0</v>
      </c>
      <c r="AC23" s="78">
        <v>0</v>
      </c>
      <c r="AD23" s="78">
        <v>0</v>
      </c>
      <c r="AE23" s="78">
        <v>0</v>
      </c>
      <c r="AF23" s="78">
        <v>0</v>
      </c>
      <c r="AG23" s="78">
        <v>16</v>
      </c>
      <c r="AH23" s="78">
        <v>9</v>
      </c>
      <c r="AI23" s="78">
        <v>0</v>
      </c>
      <c r="AJ23" s="78">
        <v>0</v>
      </c>
      <c r="AK23" s="78">
        <v>0</v>
      </c>
      <c r="AL23" s="78">
        <v>0</v>
      </c>
      <c r="AM23" s="78">
        <v>0</v>
      </c>
      <c r="AN23" s="78">
        <v>0</v>
      </c>
      <c r="AO23" s="78">
        <v>0</v>
      </c>
      <c r="AP23" s="78">
        <v>0</v>
      </c>
      <c r="AQ23" s="78">
        <v>0</v>
      </c>
      <c r="AR23" s="78">
        <v>0</v>
      </c>
      <c r="AS23" s="78">
        <v>0</v>
      </c>
      <c r="AT23" s="78">
        <v>0</v>
      </c>
      <c r="AU23" s="78">
        <v>0</v>
      </c>
      <c r="AV23" s="78">
        <v>0</v>
      </c>
      <c r="AW23" s="78">
        <v>0</v>
      </c>
      <c r="AX23" s="78">
        <v>0</v>
      </c>
      <c r="AY23" s="78">
        <v>0</v>
      </c>
      <c r="AZ23" s="78">
        <v>0</v>
      </c>
      <c r="BA23" s="78">
        <v>0</v>
      </c>
      <c r="BB23" s="78">
        <v>0</v>
      </c>
      <c r="BC23" s="78">
        <v>0</v>
      </c>
      <c r="BD23" s="78">
        <v>0</v>
      </c>
      <c r="BE23" s="78">
        <v>0</v>
      </c>
      <c r="BF23" s="78">
        <v>0</v>
      </c>
      <c r="BG23" s="78">
        <v>0</v>
      </c>
      <c r="BH23" s="78">
        <v>0</v>
      </c>
      <c r="BI23" s="78">
        <v>0</v>
      </c>
      <c r="BJ23" s="78">
        <v>0</v>
      </c>
      <c r="BK23" s="78">
        <v>0</v>
      </c>
      <c r="BL23" s="78">
        <v>0</v>
      </c>
      <c r="BM23" s="78">
        <v>0</v>
      </c>
      <c r="BN23" s="78">
        <v>0</v>
      </c>
      <c r="BO23" s="78">
        <v>0</v>
      </c>
      <c r="BP23" s="78">
        <v>0</v>
      </c>
      <c r="BQ23" s="78">
        <v>0</v>
      </c>
      <c r="BR23" s="78">
        <v>0</v>
      </c>
      <c r="BS23" s="78">
        <v>0</v>
      </c>
      <c r="BT23" s="78">
        <v>3</v>
      </c>
      <c r="BU23" s="78">
        <v>0</v>
      </c>
      <c r="BV23" s="78">
        <v>0</v>
      </c>
      <c r="BW23" s="78">
        <v>0</v>
      </c>
      <c r="BX23" s="78">
        <v>0</v>
      </c>
      <c r="BY23" s="78">
        <v>0</v>
      </c>
      <c r="BZ23" s="78">
        <v>0</v>
      </c>
      <c r="CA23" s="78">
        <v>4</v>
      </c>
      <c r="CB23" s="78">
        <v>0</v>
      </c>
      <c r="CC23" s="78">
        <v>0</v>
      </c>
      <c r="CD23" s="78">
        <v>2</v>
      </c>
      <c r="CE23" s="78">
        <v>0</v>
      </c>
      <c r="CF23" s="78">
        <v>0</v>
      </c>
      <c r="CG23" s="78">
        <v>0</v>
      </c>
      <c r="CH23" s="78">
        <v>0</v>
      </c>
      <c r="CI23" s="78">
        <v>0</v>
      </c>
      <c r="CJ23" s="78">
        <v>0</v>
      </c>
      <c r="CK23" s="78">
        <v>0</v>
      </c>
      <c r="CL23" s="78">
        <v>0</v>
      </c>
      <c r="CM23">
        <v>0</v>
      </c>
      <c r="CN23">
        <v>0</v>
      </c>
      <c r="CO23">
        <v>0</v>
      </c>
      <c r="CP23" s="33"/>
      <c r="CQ23">
        <v>30</v>
      </c>
      <c r="CR23">
        <v>1800</v>
      </c>
      <c r="CS23" s="11">
        <v>25406.920593383522</v>
      </c>
      <c r="CT23" s="11">
        <v>25406.920593383522</v>
      </c>
      <c r="DA23" s="66">
        <f t="shared" si="2"/>
        <v>35</v>
      </c>
      <c r="DB23" s="66">
        <v>1.3775774152305065E-3</v>
      </c>
      <c r="DC23" s="66">
        <v>1.3775774152305065</v>
      </c>
      <c r="DD23">
        <v>890</v>
      </c>
      <c r="DE23" t="s">
        <v>37</v>
      </c>
    </row>
    <row r="24" spans="1:109" x14ac:dyDescent="0.25">
      <c r="A24" s="63" t="str">
        <f t="shared" si="1"/>
        <v>21_04_LOB_24</v>
      </c>
      <c r="B24" s="57">
        <v>24</v>
      </c>
      <c r="C24" s="49" t="str">
        <f t="shared" si="0"/>
        <v>24_OPP_BB_MI</v>
      </c>
      <c r="D24" s="5">
        <v>44300</v>
      </c>
      <c r="E24" s="19">
        <v>0.42708333333333331</v>
      </c>
      <c r="F24" s="2" t="s">
        <v>140</v>
      </c>
      <c r="G24" s="2" t="s">
        <v>24</v>
      </c>
      <c r="H24" s="2" t="s">
        <v>28</v>
      </c>
      <c r="I24" s="2"/>
      <c r="J24" s="2">
        <v>206501</v>
      </c>
      <c r="K24" s="2">
        <v>429025</v>
      </c>
      <c r="L24" s="2">
        <v>206501</v>
      </c>
      <c r="M24" s="2">
        <v>429025</v>
      </c>
      <c r="N24" s="2"/>
      <c r="O24" s="2" t="s">
        <v>122</v>
      </c>
      <c r="P24" s="2" t="s">
        <v>26</v>
      </c>
      <c r="Q24" s="23" t="s">
        <v>36</v>
      </c>
      <c r="R24" s="33"/>
      <c r="S24">
        <v>0</v>
      </c>
      <c r="T24">
        <v>0</v>
      </c>
      <c r="U24">
        <v>0</v>
      </c>
      <c r="V24">
        <v>0</v>
      </c>
      <c r="W24" s="78">
        <v>0</v>
      </c>
      <c r="X24" s="78">
        <v>0</v>
      </c>
      <c r="Y24" s="78">
        <v>0</v>
      </c>
      <c r="Z24" s="78">
        <v>0</v>
      </c>
      <c r="AA24" s="78">
        <v>0</v>
      </c>
      <c r="AB24" s="78">
        <v>0</v>
      </c>
      <c r="AC24" s="78">
        <v>0</v>
      </c>
      <c r="AD24" s="78">
        <v>0</v>
      </c>
      <c r="AE24" s="78">
        <v>0</v>
      </c>
      <c r="AF24" s="78">
        <v>0</v>
      </c>
      <c r="AG24" s="78">
        <v>34</v>
      </c>
      <c r="AH24" s="78">
        <v>19</v>
      </c>
      <c r="AI24" s="78">
        <v>0</v>
      </c>
      <c r="AJ24" s="78">
        <v>0</v>
      </c>
      <c r="AK24" s="78">
        <v>0</v>
      </c>
      <c r="AL24" s="78">
        <v>0</v>
      </c>
      <c r="AM24" s="78">
        <v>0</v>
      </c>
      <c r="AN24" s="78">
        <v>0</v>
      </c>
      <c r="AO24" s="78">
        <v>0</v>
      </c>
      <c r="AP24" s="78">
        <v>0</v>
      </c>
      <c r="AQ24" s="78">
        <v>0</v>
      </c>
      <c r="AR24" s="78">
        <v>0</v>
      </c>
      <c r="AS24" s="78">
        <v>0</v>
      </c>
      <c r="AT24" s="78">
        <v>0</v>
      </c>
      <c r="AU24" s="78">
        <v>0</v>
      </c>
      <c r="AV24" s="78">
        <v>0</v>
      </c>
      <c r="AW24" s="78">
        <v>0</v>
      </c>
      <c r="AX24" s="78">
        <v>0</v>
      </c>
      <c r="AY24" s="78">
        <v>0</v>
      </c>
      <c r="AZ24" s="78">
        <v>0</v>
      </c>
      <c r="BA24" s="78">
        <v>0</v>
      </c>
      <c r="BB24" s="78">
        <v>0</v>
      </c>
      <c r="BC24" s="78">
        <v>0</v>
      </c>
      <c r="BD24" s="78">
        <v>0</v>
      </c>
      <c r="BE24" s="78">
        <v>0</v>
      </c>
      <c r="BF24" s="78">
        <v>0</v>
      </c>
      <c r="BG24" s="78">
        <v>0</v>
      </c>
      <c r="BH24" s="78">
        <v>0</v>
      </c>
      <c r="BI24" s="78">
        <v>0</v>
      </c>
      <c r="BJ24" s="78">
        <v>0</v>
      </c>
      <c r="BK24" s="78">
        <v>0</v>
      </c>
      <c r="BL24" s="78">
        <v>0</v>
      </c>
      <c r="BM24" s="78">
        <v>0</v>
      </c>
      <c r="BN24" s="78">
        <v>0</v>
      </c>
      <c r="BO24" s="78">
        <v>0</v>
      </c>
      <c r="BP24" s="78">
        <v>0</v>
      </c>
      <c r="BQ24" s="78">
        <v>0</v>
      </c>
      <c r="BR24" s="78">
        <v>0</v>
      </c>
      <c r="BS24" s="78">
        <v>0</v>
      </c>
      <c r="BT24" s="78">
        <v>4</v>
      </c>
      <c r="BU24" s="78">
        <v>0</v>
      </c>
      <c r="BV24" s="78">
        <v>0</v>
      </c>
      <c r="BW24" s="78">
        <v>0</v>
      </c>
      <c r="BX24" s="78">
        <v>0</v>
      </c>
      <c r="BY24" s="78">
        <v>0</v>
      </c>
      <c r="BZ24" s="78">
        <v>0</v>
      </c>
      <c r="CA24" s="78">
        <v>7</v>
      </c>
      <c r="CB24" s="78">
        <v>0</v>
      </c>
      <c r="CC24" s="78">
        <v>0</v>
      </c>
      <c r="CD24" s="78">
        <v>0</v>
      </c>
      <c r="CE24" s="78">
        <v>0</v>
      </c>
      <c r="CF24" s="78">
        <v>0</v>
      </c>
      <c r="CG24" s="78">
        <v>0</v>
      </c>
      <c r="CH24" s="78">
        <v>0</v>
      </c>
      <c r="CI24" s="78">
        <v>0</v>
      </c>
      <c r="CJ24" s="78">
        <v>0</v>
      </c>
      <c r="CK24" s="78">
        <v>0</v>
      </c>
      <c r="CL24" s="78">
        <v>0</v>
      </c>
      <c r="CM24">
        <v>0</v>
      </c>
      <c r="CN24">
        <v>0</v>
      </c>
      <c r="CO24">
        <v>0</v>
      </c>
      <c r="CP24" s="33"/>
      <c r="CQ24">
        <v>32</v>
      </c>
      <c r="CR24">
        <v>1920</v>
      </c>
      <c r="CS24" s="11">
        <v>27100.715299609088</v>
      </c>
      <c r="CT24" s="11">
        <v>27100.715299609088</v>
      </c>
      <c r="DA24" s="66">
        <f t="shared" si="2"/>
        <v>64</v>
      </c>
      <c r="DB24" s="66">
        <v>2.3615612832522969E-3</v>
      </c>
      <c r="DC24" s="66">
        <v>2.3615612832522968</v>
      </c>
      <c r="DD24">
        <v>890</v>
      </c>
      <c r="DE24" t="s">
        <v>37</v>
      </c>
    </row>
    <row r="25" spans="1:109" x14ac:dyDescent="0.25">
      <c r="A25" s="63" t="str">
        <f t="shared" si="1"/>
        <v>21_04_LOB_25</v>
      </c>
      <c r="B25" s="57">
        <v>25</v>
      </c>
      <c r="C25" s="49" t="str">
        <f t="shared" si="0"/>
        <v>25_MID_BB_MI</v>
      </c>
      <c r="D25" s="5">
        <v>44300</v>
      </c>
      <c r="E25" s="19">
        <v>0.42708333333333331</v>
      </c>
      <c r="F25" s="2" t="s">
        <v>140</v>
      </c>
      <c r="G25" s="2" t="s">
        <v>27</v>
      </c>
      <c r="H25" s="2" t="s">
        <v>28</v>
      </c>
      <c r="I25" s="2"/>
      <c r="J25" s="2">
        <v>206501</v>
      </c>
      <c r="K25" s="2">
        <v>429025</v>
      </c>
      <c r="L25" s="2">
        <v>206501</v>
      </c>
      <c r="M25" s="2">
        <v>429025</v>
      </c>
      <c r="N25" s="2"/>
      <c r="O25" s="2" t="s">
        <v>122</v>
      </c>
      <c r="P25" s="2" t="s">
        <v>26</v>
      </c>
      <c r="Q25" s="23" t="s">
        <v>36</v>
      </c>
      <c r="R25" s="33"/>
      <c r="S25">
        <v>0</v>
      </c>
      <c r="T25">
        <v>0</v>
      </c>
      <c r="U25">
        <v>0</v>
      </c>
      <c r="V25">
        <v>0</v>
      </c>
      <c r="W25" s="78">
        <v>0</v>
      </c>
      <c r="X25" s="78">
        <v>0</v>
      </c>
      <c r="Y25" s="78">
        <v>0</v>
      </c>
      <c r="Z25" s="78">
        <v>0</v>
      </c>
      <c r="AA25" s="78">
        <v>0</v>
      </c>
      <c r="AB25" s="78">
        <v>0</v>
      </c>
      <c r="AC25" s="78">
        <v>0</v>
      </c>
      <c r="AD25" s="78">
        <v>0</v>
      </c>
      <c r="AE25" s="78">
        <v>0</v>
      </c>
      <c r="AF25" s="78">
        <v>0</v>
      </c>
      <c r="AG25" s="78">
        <v>35</v>
      </c>
      <c r="AH25" s="78">
        <v>14</v>
      </c>
      <c r="AI25" s="78">
        <v>0</v>
      </c>
      <c r="AJ25" s="78">
        <v>0</v>
      </c>
      <c r="AK25" s="78">
        <v>0</v>
      </c>
      <c r="AL25" s="78">
        <v>1</v>
      </c>
      <c r="AM25" s="78">
        <v>1</v>
      </c>
      <c r="AN25" s="78">
        <v>0</v>
      </c>
      <c r="AO25" s="78">
        <v>0</v>
      </c>
      <c r="AP25" s="78">
        <v>0</v>
      </c>
      <c r="AQ25" s="78">
        <v>0</v>
      </c>
      <c r="AR25" s="78">
        <v>0</v>
      </c>
      <c r="AS25" s="78">
        <v>0</v>
      </c>
      <c r="AT25" s="78">
        <v>0</v>
      </c>
      <c r="AU25" s="78">
        <v>0</v>
      </c>
      <c r="AV25" s="78">
        <v>0</v>
      </c>
      <c r="AW25" s="78">
        <v>0</v>
      </c>
      <c r="AX25" s="78">
        <v>0</v>
      </c>
      <c r="AY25" s="78">
        <v>0</v>
      </c>
      <c r="AZ25" s="78">
        <v>0</v>
      </c>
      <c r="BA25" s="78">
        <v>0</v>
      </c>
      <c r="BB25" s="78">
        <v>0</v>
      </c>
      <c r="BC25" s="78">
        <v>0</v>
      </c>
      <c r="BD25" s="78">
        <v>0</v>
      </c>
      <c r="BE25" s="78">
        <v>0</v>
      </c>
      <c r="BF25" s="78">
        <v>0</v>
      </c>
      <c r="BG25" s="78">
        <v>0</v>
      </c>
      <c r="BH25" s="78">
        <v>0</v>
      </c>
      <c r="BI25" s="78">
        <v>0</v>
      </c>
      <c r="BJ25" s="78">
        <v>0</v>
      </c>
      <c r="BK25" s="78">
        <v>0</v>
      </c>
      <c r="BL25" s="78">
        <v>0</v>
      </c>
      <c r="BM25" s="78">
        <v>0</v>
      </c>
      <c r="BN25" s="78">
        <v>0</v>
      </c>
      <c r="BO25" s="78">
        <v>0</v>
      </c>
      <c r="BP25" s="78">
        <v>0</v>
      </c>
      <c r="BQ25" s="78">
        <v>0</v>
      </c>
      <c r="BR25" s="78">
        <v>0</v>
      </c>
      <c r="BS25" s="78">
        <v>0</v>
      </c>
      <c r="BT25" s="78">
        <v>2</v>
      </c>
      <c r="BU25" s="78">
        <v>0</v>
      </c>
      <c r="BV25" s="78">
        <v>0</v>
      </c>
      <c r="BW25" s="78">
        <v>0</v>
      </c>
      <c r="BX25" s="78">
        <v>0</v>
      </c>
      <c r="BY25" s="78">
        <v>0</v>
      </c>
      <c r="BZ25" s="78">
        <v>0</v>
      </c>
      <c r="CA25" s="78">
        <v>0</v>
      </c>
      <c r="CB25" s="78">
        <v>0</v>
      </c>
      <c r="CC25" s="78">
        <v>0</v>
      </c>
      <c r="CD25" s="78">
        <v>0</v>
      </c>
      <c r="CE25" s="78">
        <v>2</v>
      </c>
      <c r="CF25" s="78">
        <v>0</v>
      </c>
      <c r="CG25" s="78">
        <v>0</v>
      </c>
      <c r="CH25" s="78">
        <v>2</v>
      </c>
      <c r="CI25" s="78">
        <v>0</v>
      </c>
      <c r="CJ25" s="78">
        <v>0</v>
      </c>
      <c r="CK25" s="78">
        <v>0</v>
      </c>
      <c r="CL25" s="78">
        <v>0</v>
      </c>
      <c r="CM25">
        <v>0</v>
      </c>
      <c r="CN25">
        <v>1</v>
      </c>
      <c r="CO25">
        <v>1</v>
      </c>
      <c r="CP25" s="33"/>
      <c r="CQ25">
        <v>32</v>
      </c>
      <c r="CR25">
        <v>1920</v>
      </c>
      <c r="CS25" s="11">
        <v>24745.555786087309</v>
      </c>
      <c r="CT25" s="11">
        <v>24745.555786087309</v>
      </c>
      <c r="DA25" s="66">
        <f t="shared" si="2"/>
        <v>59</v>
      </c>
      <c r="DB25" s="66">
        <v>2.3842665127437376E-3</v>
      </c>
      <c r="DC25" s="66">
        <v>2.3842665127437375</v>
      </c>
      <c r="DD25">
        <v>890</v>
      </c>
      <c r="DE25" t="s">
        <v>37</v>
      </c>
    </row>
    <row r="26" spans="1:109" x14ac:dyDescent="0.25">
      <c r="A26" s="63" t="str">
        <f t="shared" si="1"/>
        <v>21_04_LOB_26</v>
      </c>
      <c r="B26" s="57">
        <v>26</v>
      </c>
      <c r="C26" s="49" t="str">
        <f t="shared" si="0"/>
        <v>26_MID_BB_MI</v>
      </c>
      <c r="D26" s="5">
        <v>44300</v>
      </c>
      <c r="E26" s="19">
        <v>0.46388888888888885</v>
      </c>
      <c r="F26" s="2" t="s">
        <v>140</v>
      </c>
      <c r="G26" s="2" t="s">
        <v>27</v>
      </c>
      <c r="H26" s="2" t="s">
        <v>28</v>
      </c>
      <c r="I26" s="2"/>
      <c r="J26" s="2">
        <v>206501</v>
      </c>
      <c r="K26" s="2">
        <v>429025</v>
      </c>
      <c r="L26" s="2">
        <v>206501</v>
      </c>
      <c r="M26" s="2">
        <v>429025</v>
      </c>
      <c r="N26" s="2"/>
      <c r="O26" s="2" t="s">
        <v>122</v>
      </c>
      <c r="P26" s="2" t="s">
        <v>26</v>
      </c>
      <c r="Q26" s="23" t="s">
        <v>36</v>
      </c>
      <c r="R26" s="33"/>
      <c r="S26">
        <v>0</v>
      </c>
      <c r="T26">
        <v>0</v>
      </c>
      <c r="U26">
        <v>0</v>
      </c>
      <c r="V26">
        <v>0</v>
      </c>
      <c r="W26" s="78">
        <v>0</v>
      </c>
      <c r="X26" s="78">
        <v>3</v>
      </c>
      <c r="Y26" s="78">
        <v>0</v>
      </c>
      <c r="Z26" s="78">
        <v>0</v>
      </c>
      <c r="AA26" s="78">
        <v>0</v>
      </c>
      <c r="AB26" s="78">
        <v>0</v>
      </c>
      <c r="AC26" s="78">
        <v>0</v>
      </c>
      <c r="AD26" s="78">
        <v>0</v>
      </c>
      <c r="AE26" s="78">
        <v>0</v>
      </c>
      <c r="AF26" s="78">
        <v>1</v>
      </c>
      <c r="AG26" s="78">
        <v>27</v>
      </c>
      <c r="AH26" s="78">
        <v>24</v>
      </c>
      <c r="AI26" s="78">
        <v>0</v>
      </c>
      <c r="AJ26" s="78">
        <v>0</v>
      </c>
      <c r="AK26" s="78">
        <v>0</v>
      </c>
      <c r="AL26" s="78">
        <v>0</v>
      </c>
      <c r="AM26" s="78">
        <v>0</v>
      </c>
      <c r="AN26" s="78">
        <v>0</v>
      </c>
      <c r="AO26" s="78">
        <v>0</v>
      </c>
      <c r="AP26" s="78">
        <v>0</v>
      </c>
      <c r="AQ26" s="78">
        <v>0</v>
      </c>
      <c r="AR26" s="78">
        <v>0</v>
      </c>
      <c r="AS26" s="78">
        <v>0</v>
      </c>
      <c r="AT26" s="78">
        <v>0</v>
      </c>
      <c r="AU26" s="78">
        <v>0</v>
      </c>
      <c r="AV26" s="78">
        <v>0</v>
      </c>
      <c r="AW26" s="78">
        <v>0</v>
      </c>
      <c r="AX26" s="78">
        <v>0</v>
      </c>
      <c r="AY26" s="78">
        <v>0</v>
      </c>
      <c r="AZ26" s="78">
        <v>0</v>
      </c>
      <c r="BA26" s="78">
        <v>0</v>
      </c>
      <c r="BB26" s="78">
        <v>0</v>
      </c>
      <c r="BC26" s="78">
        <v>0</v>
      </c>
      <c r="BD26" s="78">
        <v>0</v>
      </c>
      <c r="BE26" s="78">
        <v>0</v>
      </c>
      <c r="BF26" s="78">
        <v>0</v>
      </c>
      <c r="BG26" s="78">
        <v>0</v>
      </c>
      <c r="BH26" s="78">
        <v>0</v>
      </c>
      <c r="BI26" s="78">
        <v>0</v>
      </c>
      <c r="BJ26" s="78">
        <v>0</v>
      </c>
      <c r="BK26" s="78">
        <v>0</v>
      </c>
      <c r="BL26" s="78">
        <v>0</v>
      </c>
      <c r="BM26" s="78">
        <v>0</v>
      </c>
      <c r="BN26" s="78">
        <v>0</v>
      </c>
      <c r="BO26" s="78">
        <v>0</v>
      </c>
      <c r="BP26" s="78">
        <v>0</v>
      </c>
      <c r="BQ26" s="78">
        <v>0</v>
      </c>
      <c r="BR26" s="78">
        <v>0</v>
      </c>
      <c r="BS26" s="78">
        <v>0</v>
      </c>
      <c r="BT26" s="78">
        <v>5</v>
      </c>
      <c r="BU26" s="78">
        <v>1</v>
      </c>
      <c r="BV26" s="78">
        <v>0</v>
      </c>
      <c r="BW26" s="78">
        <v>0</v>
      </c>
      <c r="BX26" s="78">
        <v>0</v>
      </c>
      <c r="BY26" s="78">
        <v>0</v>
      </c>
      <c r="BZ26" s="78">
        <v>0</v>
      </c>
      <c r="CA26" s="78">
        <v>8</v>
      </c>
      <c r="CB26" s="78">
        <v>0</v>
      </c>
      <c r="CC26" s="78">
        <v>0</v>
      </c>
      <c r="CD26" s="78">
        <v>0</v>
      </c>
      <c r="CE26" s="78">
        <v>0</v>
      </c>
      <c r="CF26" s="78">
        <v>1</v>
      </c>
      <c r="CG26" s="78">
        <v>0</v>
      </c>
      <c r="CH26" s="78">
        <v>0</v>
      </c>
      <c r="CI26" s="78">
        <v>0</v>
      </c>
      <c r="CJ26" s="78">
        <v>0</v>
      </c>
      <c r="CK26" s="78">
        <v>0</v>
      </c>
      <c r="CL26" s="78">
        <v>0</v>
      </c>
      <c r="CM26">
        <v>0</v>
      </c>
      <c r="CN26">
        <v>0</v>
      </c>
      <c r="CO26">
        <v>1</v>
      </c>
      <c r="CP26" s="33"/>
      <c r="CQ26">
        <v>41</v>
      </c>
      <c r="CR26">
        <v>2460</v>
      </c>
      <c r="CS26" s="11">
        <v>31705.243350924364</v>
      </c>
      <c r="CT26" s="11">
        <v>31705.243350924364</v>
      </c>
      <c r="DA26" s="66">
        <f t="shared" si="2"/>
        <v>71</v>
      </c>
      <c r="DB26" s="66">
        <v>2.2393772290011456E-3</v>
      </c>
      <c r="DC26" s="66">
        <v>2.2393772290011458</v>
      </c>
      <c r="DD26">
        <v>890</v>
      </c>
      <c r="DE26" t="s">
        <v>37</v>
      </c>
    </row>
    <row r="27" spans="1:109" x14ac:dyDescent="0.25">
      <c r="A27" s="63" t="str">
        <f t="shared" si="1"/>
        <v>21_04_LOB_27</v>
      </c>
      <c r="B27" s="57">
        <v>27</v>
      </c>
      <c r="C27" s="49" t="str">
        <f t="shared" si="0"/>
        <v>27_OPP_BB_MI</v>
      </c>
      <c r="D27" s="5">
        <v>44300</v>
      </c>
      <c r="E27" s="19">
        <v>0.54166666666666663</v>
      </c>
      <c r="F27" s="2" t="s">
        <v>140</v>
      </c>
      <c r="G27" s="2" t="s">
        <v>24</v>
      </c>
      <c r="H27" s="2" t="s">
        <v>28</v>
      </c>
      <c r="I27" s="2"/>
      <c r="J27" s="2">
        <v>206501</v>
      </c>
      <c r="K27" s="2">
        <v>429025</v>
      </c>
      <c r="L27" s="2">
        <v>206501</v>
      </c>
      <c r="M27" s="2">
        <v>429025</v>
      </c>
      <c r="N27" s="2"/>
      <c r="O27" s="2" t="s">
        <v>122</v>
      </c>
      <c r="P27" s="2" t="s">
        <v>26</v>
      </c>
      <c r="Q27" s="23" t="s">
        <v>36</v>
      </c>
      <c r="R27" s="33"/>
      <c r="S27">
        <v>0</v>
      </c>
      <c r="T27">
        <v>0</v>
      </c>
      <c r="U27">
        <v>0</v>
      </c>
      <c r="V27">
        <v>0</v>
      </c>
      <c r="W27" s="78">
        <v>0</v>
      </c>
      <c r="X27" s="78">
        <v>5</v>
      </c>
      <c r="Y27" s="78">
        <v>1</v>
      </c>
      <c r="Z27" s="78">
        <v>0</v>
      </c>
      <c r="AA27" s="78">
        <v>0</v>
      </c>
      <c r="AB27" s="78">
        <v>0</v>
      </c>
      <c r="AC27" s="78">
        <v>0</v>
      </c>
      <c r="AD27" s="78">
        <v>0</v>
      </c>
      <c r="AE27" s="78">
        <v>0</v>
      </c>
      <c r="AF27" s="78">
        <v>0</v>
      </c>
      <c r="AG27" s="78">
        <v>17</v>
      </c>
      <c r="AH27" s="78">
        <v>11</v>
      </c>
      <c r="AI27" s="78">
        <v>0</v>
      </c>
      <c r="AJ27" s="78">
        <v>1</v>
      </c>
      <c r="AK27" s="78">
        <v>0</v>
      </c>
      <c r="AL27" s="78">
        <v>1</v>
      </c>
      <c r="AM27" s="78">
        <v>0</v>
      </c>
      <c r="AN27" s="78">
        <v>0</v>
      </c>
      <c r="AO27" s="78">
        <v>0</v>
      </c>
      <c r="AP27" s="78">
        <v>0</v>
      </c>
      <c r="AQ27" s="78">
        <v>0</v>
      </c>
      <c r="AR27" s="78">
        <v>1</v>
      </c>
      <c r="AS27" s="78">
        <v>0</v>
      </c>
      <c r="AT27" s="78">
        <v>0</v>
      </c>
      <c r="AU27" s="78">
        <v>0</v>
      </c>
      <c r="AV27" s="78">
        <v>0</v>
      </c>
      <c r="AW27" s="78">
        <v>0</v>
      </c>
      <c r="AX27" s="78">
        <v>0</v>
      </c>
      <c r="AY27" s="78">
        <v>0</v>
      </c>
      <c r="AZ27" s="78">
        <v>0</v>
      </c>
      <c r="BA27" s="78">
        <v>0</v>
      </c>
      <c r="BB27" s="78">
        <v>0</v>
      </c>
      <c r="BC27" s="78">
        <v>0</v>
      </c>
      <c r="BD27" s="78">
        <v>0</v>
      </c>
      <c r="BE27" s="78">
        <v>0</v>
      </c>
      <c r="BF27" s="78">
        <v>0</v>
      </c>
      <c r="BG27" s="78">
        <v>0</v>
      </c>
      <c r="BH27" s="78">
        <v>0</v>
      </c>
      <c r="BI27" s="78">
        <v>0</v>
      </c>
      <c r="BJ27" s="78">
        <v>0</v>
      </c>
      <c r="BK27" s="78">
        <v>0</v>
      </c>
      <c r="BL27" s="78">
        <v>0</v>
      </c>
      <c r="BM27" s="78">
        <v>0</v>
      </c>
      <c r="BN27" s="78">
        <v>0</v>
      </c>
      <c r="BO27" s="78">
        <v>0</v>
      </c>
      <c r="BP27" s="78">
        <v>0</v>
      </c>
      <c r="BQ27" s="78">
        <v>0</v>
      </c>
      <c r="BR27" s="78">
        <v>0</v>
      </c>
      <c r="BS27" s="78">
        <v>0</v>
      </c>
      <c r="BT27" s="78">
        <v>1</v>
      </c>
      <c r="BU27" s="78">
        <v>0</v>
      </c>
      <c r="BV27" s="78">
        <v>0</v>
      </c>
      <c r="BW27" s="78">
        <v>0</v>
      </c>
      <c r="BX27" s="78">
        <v>0</v>
      </c>
      <c r="BY27" s="78">
        <v>0</v>
      </c>
      <c r="BZ27" s="78">
        <v>0</v>
      </c>
      <c r="CA27" s="78">
        <v>8</v>
      </c>
      <c r="CB27" s="78">
        <v>0</v>
      </c>
      <c r="CC27" s="78">
        <v>0</v>
      </c>
      <c r="CD27" s="78">
        <v>0</v>
      </c>
      <c r="CE27" s="78">
        <v>0</v>
      </c>
      <c r="CF27" s="78">
        <v>0</v>
      </c>
      <c r="CG27" s="78">
        <v>0</v>
      </c>
      <c r="CH27" s="78">
        <v>0</v>
      </c>
      <c r="CI27" s="78">
        <v>0</v>
      </c>
      <c r="CJ27" s="78">
        <v>0</v>
      </c>
      <c r="CK27" s="78">
        <v>0</v>
      </c>
      <c r="CL27" s="78">
        <v>3</v>
      </c>
      <c r="CM27">
        <v>0</v>
      </c>
      <c r="CN27">
        <v>0</v>
      </c>
      <c r="CO27">
        <v>0</v>
      </c>
      <c r="CP27" s="33"/>
      <c r="CQ27">
        <v>30</v>
      </c>
      <c r="CR27">
        <v>1800</v>
      </c>
      <c r="CS27" s="11">
        <v>25406.920593383522</v>
      </c>
      <c r="CT27" s="11">
        <v>25406.920593383522</v>
      </c>
      <c r="DA27" s="66">
        <f t="shared" si="2"/>
        <v>49</v>
      </c>
      <c r="DB27" s="66">
        <v>1.9286083813227091E-3</v>
      </c>
      <c r="DC27" s="66">
        <v>1.9286083813227091</v>
      </c>
      <c r="DD27">
        <v>891</v>
      </c>
      <c r="DE27" t="s">
        <v>37</v>
      </c>
    </row>
    <row r="28" spans="1:109" x14ac:dyDescent="0.25">
      <c r="A28" s="63" t="str">
        <f t="shared" si="1"/>
        <v>21_04_LOB_28</v>
      </c>
      <c r="B28" s="57">
        <v>28</v>
      </c>
      <c r="C28" s="49" t="str">
        <f t="shared" si="0"/>
        <v>28_MID_BB_MI</v>
      </c>
      <c r="D28" s="5">
        <v>44300</v>
      </c>
      <c r="E28" s="19">
        <v>0.56805555555555554</v>
      </c>
      <c r="F28" s="2" t="s">
        <v>140</v>
      </c>
      <c r="G28" s="2" t="s">
        <v>27</v>
      </c>
      <c r="H28" s="2" t="s">
        <v>28</v>
      </c>
      <c r="I28" s="2"/>
      <c r="J28" s="2">
        <v>206501</v>
      </c>
      <c r="K28" s="2">
        <v>429025</v>
      </c>
      <c r="L28" s="2">
        <v>206501</v>
      </c>
      <c r="M28" s="2">
        <v>429025</v>
      </c>
      <c r="N28" s="2"/>
      <c r="O28" s="2" t="s">
        <v>122</v>
      </c>
      <c r="P28" s="2" t="s">
        <v>26</v>
      </c>
      <c r="Q28" s="23" t="s">
        <v>36</v>
      </c>
      <c r="R28" s="33"/>
      <c r="S28">
        <v>0</v>
      </c>
      <c r="T28">
        <v>0</v>
      </c>
      <c r="U28">
        <v>0</v>
      </c>
      <c r="V28">
        <v>0</v>
      </c>
      <c r="W28" s="78">
        <v>0</v>
      </c>
      <c r="X28" s="78">
        <v>1</v>
      </c>
      <c r="Y28" s="78">
        <v>0</v>
      </c>
      <c r="Z28" s="78">
        <v>0</v>
      </c>
      <c r="AA28" s="78">
        <v>0</v>
      </c>
      <c r="AB28" s="78">
        <v>0</v>
      </c>
      <c r="AC28" s="78">
        <v>0</v>
      </c>
      <c r="AD28" s="78">
        <v>0</v>
      </c>
      <c r="AE28" s="78">
        <v>0</v>
      </c>
      <c r="AF28" s="78">
        <v>0</v>
      </c>
      <c r="AG28" s="78">
        <v>15</v>
      </c>
      <c r="AH28" s="78">
        <v>19</v>
      </c>
      <c r="AI28" s="78">
        <v>0</v>
      </c>
      <c r="AJ28" s="78">
        <v>0</v>
      </c>
      <c r="AK28" s="78">
        <v>0</v>
      </c>
      <c r="AL28" s="78">
        <v>1</v>
      </c>
      <c r="AM28" s="78">
        <v>0</v>
      </c>
      <c r="AN28" s="78">
        <v>0</v>
      </c>
      <c r="AO28" s="78">
        <v>0</v>
      </c>
      <c r="AP28" s="78">
        <v>0</v>
      </c>
      <c r="AQ28" s="78">
        <v>0</v>
      </c>
      <c r="AR28" s="78">
        <v>0</v>
      </c>
      <c r="AS28" s="78">
        <v>0</v>
      </c>
      <c r="AT28" s="78">
        <v>0</v>
      </c>
      <c r="AU28" s="78">
        <v>0</v>
      </c>
      <c r="AV28" s="78">
        <v>0</v>
      </c>
      <c r="AW28" s="78">
        <v>0</v>
      </c>
      <c r="AX28" s="78">
        <v>0</v>
      </c>
      <c r="AY28" s="78">
        <v>0</v>
      </c>
      <c r="AZ28" s="78">
        <v>0</v>
      </c>
      <c r="BA28" s="78">
        <v>0</v>
      </c>
      <c r="BB28" s="78">
        <v>0</v>
      </c>
      <c r="BC28" s="78">
        <v>0</v>
      </c>
      <c r="BD28" s="78">
        <v>0</v>
      </c>
      <c r="BE28" s="78">
        <v>0</v>
      </c>
      <c r="BF28" s="78">
        <v>0</v>
      </c>
      <c r="BG28" s="78">
        <v>0</v>
      </c>
      <c r="BH28" s="78">
        <v>0</v>
      </c>
      <c r="BI28" s="78">
        <v>0</v>
      </c>
      <c r="BJ28" s="78">
        <v>0</v>
      </c>
      <c r="BK28" s="78">
        <v>0</v>
      </c>
      <c r="BL28" s="78">
        <v>0</v>
      </c>
      <c r="BM28" s="78">
        <v>0</v>
      </c>
      <c r="BN28" s="78">
        <v>1</v>
      </c>
      <c r="BO28" s="78">
        <v>0</v>
      </c>
      <c r="BP28" s="78">
        <v>0</v>
      </c>
      <c r="BQ28" s="78">
        <v>0</v>
      </c>
      <c r="BR28" s="78">
        <v>0</v>
      </c>
      <c r="BS28" s="78">
        <v>0</v>
      </c>
      <c r="BT28" s="78">
        <v>2</v>
      </c>
      <c r="BU28" s="78">
        <v>0</v>
      </c>
      <c r="BV28" s="78">
        <v>0</v>
      </c>
      <c r="BW28" s="78">
        <v>0</v>
      </c>
      <c r="BX28" s="78">
        <v>0</v>
      </c>
      <c r="BY28" s="78">
        <v>0</v>
      </c>
      <c r="BZ28" s="78">
        <v>0</v>
      </c>
      <c r="CA28" s="78">
        <v>0</v>
      </c>
      <c r="CB28" s="78">
        <v>0</v>
      </c>
      <c r="CC28" s="78">
        <v>0</v>
      </c>
      <c r="CD28" s="78">
        <v>0</v>
      </c>
      <c r="CE28" s="78">
        <v>0</v>
      </c>
      <c r="CF28" s="78">
        <v>1</v>
      </c>
      <c r="CG28" s="78">
        <v>0</v>
      </c>
      <c r="CH28" s="78">
        <v>0</v>
      </c>
      <c r="CI28" s="78">
        <v>0</v>
      </c>
      <c r="CJ28" s="78">
        <v>0</v>
      </c>
      <c r="CK28" s="78">
        <v>0</v>
      </c>
      <c r="CL28" s="78">
        <v>0</v>
      </c>
      <c r="CM28">
        <v>0</v>
      </c>
      <c r="CN28">
        <v>0</v>
      </c>
      <c r="CO28">
        <v>0</v>
      </c>
      <c r="CP28" s="33"/>
      <c r="CQ28">
        <v>30</v>
      </c>
      <c r="CR28">
        <v>1800</v>
      </c>
      <c r="CS28" s="11">
        <v>23198.958549456853</v>
      </c>
      <c r="CT28" s="11">
        <v>23198.958549456853</v>
      </c>
      <c r="DA28" s="66">
        <f t="shared" si="2"/>
        <v>40</v>
      </c>
      <c r="DB28" s="66">
        <v>1.7242153312497083E-3</v>
      </c>
      <c r="DC28" s="66">
        <v>1.7242153312497084</v>
      </c>
      <c r="DD28">
        <v>891</v>
      </c>
      <c r="DE28" t="s">
        <v>37</v>
      </c>
    </row>
    <row r="29" spans="1:109" x14ac:dyDescent="0.25">
      <c r="A29" s="63" t="str">
        <f t="shared" si="1"/>
        <v>21_04_LOB_29</v>
      </c>
      <c r="B29" s="57">
        <v>29</v>
      </c>
      <c r="C29" s="49" t="str">
        <f t="shared" si="0"/>
        <v>29_BOD_SB_MI</v>
      </c>
      <c r="D29" s="5">
        <v>44300</v>
      </c>
      <c r="E29" s="19">
        <v>0.64027777777777783</v>
      </c>
      <c r="F29" s="2" t="s">
        <v>140</v>
      </c>
      <c r="G29" s="2" t="s">
        <v>141</v>
      </c>
      <c r="H29" s="2" t="s">
        <v>25</v>
      </c>
      <c r="I29" s="2"/>
      <c r="J29" s="2">
        <v>206501</v>
      </c>
      <c r="K29" s="2">
        <v>429025</v>
      </c>
      <c r="L29" s="2">
        <v>206874</v>
      </c>
      <c r="M29" s="2">
        <v>428942</v>
      </c>
      <c r="N29" s="77">
        <f t="shared" ref="N29:N34" si="3">SQRT(ABS(J29-L29)^2+ABS(K29-M29)^2)</f>
        <v>382.12301684143551</v>
      </c>
      <c r="O29" s="2" t="s">
        <v>122</v>
      </c>
      <c r="P29" s="2" t="s">
        <v>26</v>
      </c>
      <c r="Q29" s="23" t="s">
        <v>36</v>
      </c>
      <c r="R29" s="33"/>
      <c r="S29">
        <v>0</v>
      </c>
      <c r="T29">
        <v>0</v>
      </c>
      <c r="U29">
        <v>0</v>
      </c>
      <c r="V29">
        <v>0</v>
      </c>
      <c r="W29" s="78">
        <v>0</v>
      </c>
      <c r="X29" s="78">
        <v>0</v>
      </c>
      <c r="Y29" s="78">
        <v>1</v>
      </c>
      <c r="Z29" s="78">
        <v>0</v>
      </c>
      <c r="AA29" s="78">
        <v>0</v>
      </c>
      <c r="AB29" s="78">
        <v>0</v>
      </c>
      <c r="AC29" s="78">
        <v>0</v>
      </c>
      <c r="AD29" s="78">
        <v>0</v>
      </c>
      <c r="AE29" s="78">
        <v>0</v>
      </c>
      <c r="AF29" s="78">
        <v>0</v>
      </c>
      <c r="AG29" s="78">
        <v>44</v>
      </c>
      <c r="AH29" s="78">
        <v>15</v>
      </c>
      <c r="AI29" s="78">
        <v>0</v>
      </c>
      <c r="AJ29" s="78">
        <v>0</v>
      </c>
      <c r="AK29" s="78">
        <v>0</v>
      </c>
      <c r="AL29" s="78">
        <v>0</v>
      </c>
      <c r="AM29" s="78">
        <v>2</v>
      </c>
      <c r="AN29" s="78">
        <v>0</v>
      </c>
      <c r="AO29" s="78">
        <v>0</v>
      </c>
      <c r="AP29" s="78">
        <v>0</v>
      </c>
      <c r="AQ29" s="78">
        <v>0</v>
      </c>
      <c r="AR29" s="78">
        <v>0</v>
      </c>
      <c r="AS29" s="78">
        <v>0</v>
      </c>
      <c r="AT29" s="78">
        <v>0</v>
      </c>
      <c r="AU29" s="78">
        <v>0</v>
      </c>
      <c r="AV29" s="78">
        <v>0</v>
      </c>
      <c r="AW29" s="78">
        <v>0</v>
      </c>
      <c r="AX29" s="78">
        <v>0</v>
      </c>
      <c r="AY29" s="78">
        <v>0</v>
      </c>
      <c r="AZ29" s="78">
        <v>0</v>
      </c>
      <c r="BA29" s="78">
        <v>0</v>
      </c>
      <c r="BB29" s="78">
        <v>0</v>
      </c>
      <c r="BC29" s="78">
        <v>0</v>
      </c>
      <c r="BD29" s="78">
        <v>0</v>
      </c>
      <c r="BE29" s="78">
        <v>0</v>
      </c>
      <c r="BF29" s="78">
        <v>0</v>
      </c>
      <c r="BG29" s="78">
        <v>0</v>
      </c>
      <c r="BH29" s="78">
        <v>0</v>
      </c>
      <c r="BI29" s="78">
        <v>0</v>
      </c>
      <c r="BJ29" s="78">
        <v>0</v>
      </c>
      <c r="BK29" s="78">
        <v>0</v>
      </c>
      <c r="BL29" s="78">
        <v>0</v>
      </c>
      <c r="BM29" s="78">
        <v>0</v>
      </c>
      <c r="BN29" s="78">
        <v>0</v>
      </c>
      <c r="BO29" s="78">
        <v>0</v>
      </c>
      <c r="BP29" s="78">
        <v>2</v>
      </c>
      <c r="BQ29" s="78">
        <v>0</v>
      </c>
      <c r="BR29" s="78">
        <v>0</v>
      </c>
      <c r="BS29" s="78">
        <v>0</v>
      </c>
      <c r="BT29" s="78">
        <v>5</v>
      </c>
      <c r="BU29" s="78">
        <v>0</v>
      </c>
      <c r="BV29" s="78">
        <v>0</v>
      </c>
      <c r="BW29" s="78">
        <v>0</v>
      </c>
      <c r="BX29" s="78">
        <v>0</v>
      </c>
      <c r="BY29" s="78">
        <v>0</v>
      </c>
      <c r="BZ29" s="78">
        <v>0</v>
      </c>
      <c r="CA29" s="78">
        <v>2</v>
      </c>
      <c r="CB29" s="78">
        <v>0</v>
      </c>
      <c r="CC29" s="78">
        <v>0</v>
      </c>
      <c r="CD29" s="78">
        <v>0</v>
      </c>
      <c r="CE29" s="78">
        <v>0</v>
      </c>
      <c r="CF29" s="78">
        <v>2</v>
      </c>
      <c r="CG29" s="78">
        <v>0</v>
      </c>
      <c r="CH29" s="78">
        <v>2</v>
      </c>
      <c r="CI29" s="78">
        <v>0</v>
      </c>
      <c r="CJ29" s="78">
        <v>0</v>
      </c>
      <c r="CK29" s="78">
        <v>0</v>
      </c>
      <c r="CL29" s="78">
        <v>1</v>
      </c>
      <c r="CM29">
        <v>0</v>
      </c>
      <c r="CN29">
        <v>4</v>
      </c>
      <c r="CO29">
        <v>0</v>
      </c>
      <c r="CP29" s="33"/>
      <c r="CQ29">
        <v>30</v>
      </c>
      <c r="CR29">
        <v>1800</v>
      </c>
      <c r="CS29" s="11">
        <v>18526.537348669357</v>
      </c>
      <c r="CT29" s="11">
        <v>18527.386510929049</v>
      </c>
      <c r="DA29" s="66">
        <f t="shared" si="2"/>
        <v>80</v>
      </c>
      <c r="DB29" s="66">
        <v>4.3179322649100618E-3</v>
      </c>
      <c r="DC29" s="66">
        <v>4.3179322649100618</v>
      </c>
      <c r="DD29">
        <v>892</v>
      </c>
      <c r="DE29" t="s">
        <v>37</v>
      </c>
    </row>
    <row r="30" spans="1:109" x14ac:dyDescent="0.25">
      <c r="A30" s="63" t="str">
        <f t="shared" si="1"/>
        <v>21_04_LOB_31</v>
      </c>
      <c r="B30" s="57">
        <v>31</v>
      </c>
      <c r="C30" s="49" t="str">
        <f t="shared" si="0"/>
        <v>31_BOD_SB_MI</v>
      </c>
      <c r="D30" s="5">
        <v>44300</v>
      </c>
      <c r="E30" s="19">
        <v>0.68055555555555547</v>
      </c>
      <c r="F30" s="2" t="s">
        <v>140</v>
      </c>
      <c r="G30" s="2" t="s">
        <v>141</v>
      </c>
      <c r="H30" s="2" t="s">
        <v>25</v>
      </c>
      <c r="I30" s="2"/>
      <c r="J30" s="2">
        <v>206501</v>
      </c>
      <c r="K30" s="2">
        <v>429025</v>
      </c>
      <c r="L30" s="2">
        <v>206980</v>
      </c>
      <c r="M30" s="2">
        <v>428905</v>
      </c>
      <c r="N30" s="77">
        <f t="shared" si="3"/>
        <v>493.80259213576431</v>
      </c>
      <c r="O30" s="2" t="s">
        <v>122</v>
      </c>
      <c r="P30" s="2" t="s">
        <v>26</v>
      </c>
      <c r="Q30" s="23" t="s">
        <v>36</v>
      </c>
      <c r="R30" s="33"/>
      <c r="S30">
        <v>0</v>
      </c>
      <c r="T30">
        <v>0</v>
      </c>
      <c r="U30">
        <v>0</v>
      </c>
      <c r="V30">
        <v>0</v>
      </c>
      <c r="W30" s="78">
        <v>0</v>
      </c>
      <c r="X30" s="78">
        <v>0</v>
      </c>
      <c r="Y30" s="78">
        <v>1</v>
      </c>
      <c r="Z30" s="78">
        <v>0</v>
      </c>
      <c r="AA30" s="78">
        <v>0</v>
      </c>
      <c r="AB30" s="78">
        <v>0</v>
      </c>
      <c r="AC30" s="78">
        <v>0</v>
      </c>
      <c r="AD30" s="78">
        <v>0</v>
      </c>
      <c r="AE30" s="78">
        <v>0</v>
      </c>
      <c r="AF30" s="78">
        <v>0</v>
      </c>
      <c r="AG30" s="78">
        <v>56</v>
      </c>
      <c r="AH30" s="78">
        <v>11</v>
      </c>
      <c r="AI30" s="78">
        <v>0</v>
      </c>
      <c r="AJ30" s="78">
        <v>1</v>
      </c>
      <c r="AK30" s="78">
        <v>0</v>
      </c>
      <c r="AL30" s="78">
        <v>5</v>
      </c>
      <c r="AM30" s="78">
        <v>0</v>
      </c>
      <c r="AN30" s="78">
        <v>0</v>
      </c>
      <c r="AO30" s="78">
        <v>0</v>
      </c>
      <c r="AP30" s="78">
        <v>0</v>
      </c>
      <c r="AQ30" s="78">
        <v>0</v>
      </c>
      <c r="AR30" s="78">
        <v>0</v>
      </c>
      <c r="AS30" s="78">
        <v>0</v>
      </c>
      <c r="AT30" s="78">
        <v>0</v>
      </c>
      <c r="AU30" s="78">
        <v>0</v>
      </c>
      <c r="AV30" s="78">
        <v>0</v>
      </c>
      <c r="AW30" s="78">
        <v>0</v>
      </c>
      <c r="AX30" s="78">
        <v>0</v>
      </c>
      <c r="AY30" s="78">
        <v>0</v>
      </c>
      <c r="AZ30" s="78">
        <v>0</v>
      </c>
      <c r="BA30" s="78">
        <v>0</v>
      </c>
      <c r="BB30" s="78">
        <v>0</v>
      </c>
      <c r="BC30" s="78">
        <v>0</v>
      </c>
      <c r="BD30" s="78">
        <v>0</v>
      </c>
      <c r="BE30" s="78">
        <v>0</v>
      </c>
      <c r="BF30" s="78">
        <v>0</v>
      </c>
      <c r="BG30" s="78">
        <v>0</v>
      </c>
      <c r="BH30" s="78">
        <v>0</v>
      </c>
      <c r="BI30" s="78">
        <v>0</v>
      </c>
      <c r="BJ30" s="78">
        <v>0</v>
      </c>
      <c r="BK30" s="78">
        <v>0</v>
      </c>
      <c r="BL30" s="78">
        <v>0</v>
      </c>
      <c r="BM30" s="78">
        <v>0</v>
      </c>
      <c r="BN30" s="78">
        <v>0</v>
      </c>
      <c r="BO30" s="78">
        <v>0</v>
      </c>
      <c r="BP30" s="78">
        <v>0</v>
      </c>
      <c r="BQ30" s="78">
        <v>0</v>
      </c>
      <c r="BR30" s="78">
        <v>0</v>
      </c>
      <c r="BS30" s="78">
        <v>0</v>
      </c>
      <c r="BT30" s="78">
        <v>5</v>
      </c>
      <c r="BU30" s="78">
        <v>2</v>
      </c>
      <c r="BV30" s="78">
        <v>0</v>
      </c>
      <c r="BW30" s="78">
        <v>0</v>
      </c>
      <c r="BX30" s="78">
        <v>0</v>
      </c>
      <c r="BY30" s="78">
        <v>0</v>
      </c>
      <c r="BZ30" s="78">
        <v>0</v>
      </c>
      <c r="CA30" s="78">
        <v>8</v>
      </c>
      <c r="CB30" s="78">
        <v>0</v>
      </c>
      <c r="CC30" s="78">
        <v>0</v>
      </c>
      <c r="CD30" s="78">
        <v>0</v>
      </c>
      <c r="CE30" s="78">
        <v>0</v>
      </c>
      <c r="CF30" s="78">
        <v>6</v>
      </c>
      <c r="CG30" s="78">
        <v>0</v>
      </c>
      <c r="CH30" s="78">
        <v>1</v>
      </c>
      <c r="CI30" s="78">
        <v>0</v>
      </c>
      <c r="CJ30" s="78">
        <v>0</v>
      </c>
      <c r="CK30" s="78">
        <v>0</v>
      </c>
      <c r="CL30" s="78">
        <v>1</v>
      </c>
      <c r="CM30">
        <v>0</v>
      </c>
      <c r="CN30">
        <v>0</v>
      </c>
      <c r="CO30">
        <v>2</v>
      </c>
      <c r="CP30" s="33"/>
      <c r="CQ30">
        <v>30</v>
      </c>
      <c r="CR30">
        <v>1800</v>
      </c>
      <c r="CS30" s="11">
        <v>18526.537348669357</v>
      </c>
      <c r="CT30" s="11">
        <v>18527.634687763035</v>
      </c>
      <c r="DA30" s="66">
        <f t="shared" si="2"/>
        <v>99</v>
      </c>
      <c r="DB30" s="66">
        <v>5.3433696026717664E-3</v>
      </c>
      <c r="DC30" s="66">
        <v>5.3433696026717667</v>
      </c>
      <c r="DD30">
        <v>892</v>
      </c>
      <c r="DE30" t="s">
        <v>37</v>
      </c>
    </row>
    <row r="31" spans="1:109" x14ac:dyDescent="0.25">
      <c r="A31" s="63" t="str">
        <f t="shared" si="1"/>
        <v>21_04_LOB_32</v>
      </c>
      <c r="B31" s="57">
        <v>32</v>
      </c>
      <c r="C31" s="49" t="str">
        <f t="shared" si="0"/>
        <v>32_BOD_SB_MI</v>
      </c>
      <c r="D31" s="5">
        <v>44300</v>
      </c>
      <c r="E31" s="19">
        <v>0.71180555555555547</v>
      </c>
      <c r="F31" s="2" t="s">
        <v>140</v>
      </c>
      <c r="G31" s="2" t="s">
        <v>141</v>
      </c>
      <c r="H31" s="2" t="s">
        <v>25</v>
      </c>
      <c r="I31" s="2"/>
      <c r="J31" s="2">
        <v>206501</v>
      </c>
      <c r="K31" s="2">
        <v>429025</v>
      </c>
      <c r="L31" s="2">
        <v>206980</v>
      </c>
      <c r="M31" s="2">
        <v>428905</v>
      </c>
      <c r="N31" s="77">
        <f t="shared" si="3"/>
        <v>493.80259213576431</v>
      </c>
      <c r="O31" s="2" t="s">
        <v>122</v>
      </c>
      <c r="P31" s="2" t="s">
        <v>26</v>
      </c>
      <c r="Q31" s="23" t="s">
        <v>36</v>
      </c>
      <c r="R31" s="33"/>
      <c r="S31">
        <v>0</v>
      </c>
      <c r="T31">
        <v>0</v>
      </c>
      <c r="U31">
        <v>0</v>
      </c>
      <c r="V31">
        <v>0</v>
      </c>
      <c r="W31" s="78">
        <v>0</v>
      </c>
      <c r="X31" s="78">
        <v>2</v>
      </c>
      <c r="Y31" s="78">
        <v>0</v>
      </c>
      <c r="Z31" s="78">
        <v>0</v>
      </c>
      <c r="AA31" s="78">
        <v>0</v>
      </c>
      <c r="AB31" s="78">
        <v>0</v>
      </c>
      <c r="AC31" s="78">
        <v>0</v>
      </c>
      <c r="AD31" s="78">
        <v>0</v>
      </c>
      <c r="AE31" s="78">
        <v>0</v>
      </c>
      <c r="AF31" s="78">
        <v>0</v>
      </c>
      <c r="AG31" s="78">
        <v>33</v>
      </c>
      <c r="AH31" s="78">
        <v>21</v>
      </c>
      <c r="AI31" s="78">
        <v>0</v>
      </c>
      <c r="AJ31" s="78">
        <v>0</v>
      </c>
      <c r="AK31" s="78">
        <v>0</v>
      </c>
      <c r="AL31" s="78">
        <v>1</v>
      </c>
      <c r="AM31" s="78">
        <v>1</v>
      </c>
      <c r="AN31" s="78">
        <v>0</v>
      </c>
      <c r="AO31" s="78">
        <v>0</v>
      </c>
      <c r="AP31" s="78">
        <v>0</v>
      </c>
      <c r="AQ31" s="78">
        <v>0</v>
      </c>
      <c r="AR31" s="78">
        <v>0</v>
      </c>
      <c r="AS31" s="78">
        <v>0</v>
      </c>
      <c r="AT31" s="78">
        <v>0</v>
      </c>
      <c r="AU31" s="78">
        <v>0</v>
      </c>
      <c r="AV31" s="78">
        <v>0</v>
      </c>
      <c r="AW31" s="78">
        <v>0</v>
      </c>
      <c r="AX31" s="78">
        <v>0</v>
      </c>
      <c r="AY31" s="78">
        <v>0</v>
      </c>
      <c r="AZ31" s="78">
        <v>0</v>
      </c>
      <c r="BA31" s="78">
        <v>0</v>
      </c>
      <c r="BB31" s="78">
        <v>0</v>
      </c>
      <c r="BC31" s="78">
        <v>0</v>
      </c>
      <c r="BD31" s="78">
        <v>0</v>
      </c>
      <c r="BE31" s="78">
        <v>0</v>
      </c>
      <c r="BF31" s="78">
        <v>0</v>
      </c>
      <c r="BG31" s="78">
        <v>0</v>
      </c>
      <c r="BH31" s="78">
        <v>0</v>
      </c>
      <c r="BI31" s="78">
        <v>0</v>
      </c>
      <c r="BJ31" s="78">
        <v>0</v>
      </c>
      <c r="BK31" s="78">
        <v>0</v>
      </c>
      <c r="BL31" s="78">
        <v>0</v>
      </c>
      <c r="BM31" s="78">
        <v>0</v>
      </c>
      <c r="BN31" s="78">
        <v>0</v>
      </c>
      <c r="BO31" s="78">
        <v>0</v>
      </c>
      <c r="BP31" s="78">
        <v>0</v>
      </c>
      <c r="BQ31" s="78">
        <v>0</v>
      </c>
      <c r="BR31" s="78">
        <v>0</v>
      </c>
      <c r="BS31" s="78">
        <v>0</v>
      </c>
      <c r="BT31" s="78">
        <v>3</v>
      </c>
      <c r="BU31" s="78">
        <v>0</v>
      </c>
      <c r="BV31" s="78">
        <v>0</v>
      </c>
      <c r="BW31" s="78">
        <v>1</v>
      </c>
      <c r="BX31" s="78">
        <v>0</v>
      </c>
      <c r="BY31" s="78">
        <v>0</v>
      </c>
      <c r="BZ31" s="78">
        <v>0</v>
      </c>
      <c r="CA31" s="78">
        <v>11</v>
      </c>
      <c r="CB31" s="78">
        <v>0</v>
      </c>
      <c r="CC31" s="78">
        <v>0</v>
      </c>
      <c r="CD31" s="78">
        <v>0</v>
      </c>
      <c r="CE31" s="78">
        <v>0</v>
      </c>
      <c r="CF31" s="78">
        <v>0</v>
      </c>
      <c r="CG31" s="78">
        <v>0</v>
      </c>
      <c r="CH31" s="78">
        <v>1</v>
      </c>
      <c r="CI31" s="78">
        <v>0</v>
      </c>
      <c r="CJ31" s="78">
        <v>0</v>
      </c>
      <c r="CK31" s="78">
        <v>0</v>
      </c>
      <c r="CL31" s="78">
        <v>3</v>
      </c>
      <c r="CM31">
        <v>6</v>
      </c>
      <c r="CN31">
        <v>5</v>
      </c>
      <c r="CO31">
        <v>2</v>
      </c>
      <c r="CP31" s="33"/>
      <c r="CQ31">
        <v>30</v>
      </c>
      <c r="CR31">
        <v>1800</v>
      </c>
      <c r="CS31" s="11">
        <v>18526.537348669357</v>
      </c>
      <c r="CT31" s="11">
        <v>18527.634687763035</v>
      </c>
      <c r="DA31" s="66">
        <f t="shared" si="2"/>
        <v>90</v>
      </c>
      <c r="DB31" s="66">
        <v>4.8576087297016058E-3</v>
      </c>
      <c r="DC31" s="66">
        <v>4.8576087297016057</v>
      </c>
      <c r="DD31">
        <v>894</v>
      </c>
      <c r="DE31" t="s">
        <v>37</v>
      </c>
    </row>
    <row r="32" spans="1:109" x14ac:dyDescent="0.25">
      <c r="A32" s="63" t="str">
        <f t="shared" si="1"/>
        <v>21_04_LOB_33</v>
      </c>
      <c r="B32" s="57">
        <v>33</v>
      </c>
      <c r="C32" s="49" t="str">
        <f t="shared" si="0"/>
        <v>33_BOD_SB_MI</v>
      </c>
      <c r="D32" s="5">
        <v>44301</v>
      </c>
      <c r="E32" s="19">
        <v>0.34027777777777773</v>
      </c>
      <c r="F32" s="2" t="s">
        <v>140</v>
      </c>
      <c r="G32" s="2" t="s">
        <v>141</v>
      </c>
      <c r="H32" s="2" t="s">
        <v>25</v>
      </c>
      <c r="I32" s="2">
        <v>5.4</v>
      </c>
      <c r="J32" s="2">
        <v>206501</v>
      </c>
      <c r="K32" s="2">
        <v>429025</v>
      </c>
      <c r="L32" s="2">
        <v>206798</v>
      </c>
      <c r="M32" s="2">
        <v>428906</v>
      </c>
      <c r="N32" s="77">
        <f t="shared" si="3"/>
        <v>319.95312156626943</v>
      </c>
      <c r="O32" s="2" t="s">
        <v>122</v>
      </c>
      <c r="P32" s="2" t="s">
        <v>26</v>
      </c>
      <c r="Q32" s="23" t="s">
        <v>36</v>
      </c>
      <c r="R32" s="33"/>
      <c r="S32">
        <v>0</v>
      </c>
      <c r="T32">
        <v>0</v>
      </c>
      <c r="U32">
        <v>0</v>
      </c>
      <c r="V32">
        <v>0</v>
      </c>
      <c r="W32" s="78">
        <v>0</v>
      </c>
      <c r="X32" s="78">
        <v>1</v>
      </c>
      <c r="Y32" s="78">
        <v>1</v>
      </c>
      <c r="Z32" s="78">
        <v>0</v>
      </c>
      <c r="AA32" s="78">
        <v>0</v>
      </c>
      <c r="AB32" s="78">
        <v>0</v>
      </c>
      <c r="AC32" s="78">
        <v>0</v>
      </c>
      <c r="AD32" s="78">
        <v>0</v>
      </c>
      <c r="AE32" s="78">
        <v>0</v>
      </c>
      <c r="AF32" s="78">
        <v>0</v>
      </c>
      <c r="AG32" s="78">
        <v>29</v>
      </c>
      <c r="AH32" s="78">
        <v>26</v>
      </c>
      <c r="AI32" s="78">
        <v>0</v>
      </c>
      <c r="AJ32" s="78">
        <v>0</v>
      </c>
      <c r="AK32" s="78">
        <v>0</v>
      </c>
      <c r="AL32" s="78">
        <v>4</v>
      </c>
      <c r="AM32" s="78">
        <v>0</v>
      </c>
      <c r="AN32" s="78">
        <v>0</v>
      </c>
      <c r="AO32" s="78">
        <v>0</v>
      </c>
      <c r="AP32" s="78">
        <v>0</v>
      </c>
      <c r="AQ32" s="78">
        <v>0</v>
      </c>
      <c r="AR32" s="78">
        <v>0</v>
      </c>
      <c r="AS32" s="78">
        <v>0</v>
      </c>
      <c r="AT32" s="78">
        <v>0</v>
      </c>
      <c r="AU32" s="78">
        <v>0</v>
      </c>
      <c r="AV32" s="78">
        <v>0</v>
      </c>
      <c r="AW32" s="78">
        <v>0</v>
      </c>
      <c r="AX32" s="78">
        <v>0</v>
      </c>
      <c r="AY32" s="78">
        <v>0</v>
      </c>
      <c r="AZ32" s="78">
        <v>0</v>
      </c>
      <c r="BA32" s="78">
        <v>0</v>
      </c>
      <c r="BB32" s="78">
        <v>0</v>
      </c>
      <c r="BC32" s="78">
        <v>0</v>
      </c>
      <c r="BD32" s="78">
        <v>0</v>
      </c>
      <c r="BE32" s="78">
        <v>0</v>
      </c>
      <c r="BF32" s="78">
        <v>0</v>
      </c>
      <c r="BG32" s="78">
        <v>0</v>
      </c>
      <c r="BH32" s="78">
        <v>0</v>
      </c>
      <c r="BI32" s="78">
        <v>0</v>
      </c>
      <c r="BJ32" s="78">
        <v>0</v>
      </c>
      <c r="BK32" s="78">
        <v>0</v>
      </c>
      <c r="BL32" s="78">
        <v>0</v>
      </c>
      <c r="BM32" s="78">
        <v>0</v>
      </c>
      <c r="BN32" s="78">
        <v>0</v>
      </c>
      <c r="BO32" s="78">
        <v>0</v>
      </c>
      <c r="BP32" s="78">
        <v>0</v>
      </c>
      <c r="BQ32" s="78">
        <v>0</v>
      </c>
      <c r="BR32" s="78">
        <v>0</v>
      </c>
      <c r="BS32" s="78">
        <v>0</v>
      </c>
      <c r="BT32" s="78">
        <v>8</v>
      </c>
      <c r="BU32" s="78">
        <v>0</v>
      </c>
      <c r="BV32" s="78">
        <v>0</v>
      </c>
      <c r="BW32" s="78">
        <v>0</v>
      </c>
      <c r="BX32" s="78">
        <v>0</v>
      </c>
      <c r="BY32" s="78">
        <v>0</v>
      </c>
      <c r="BZ32" s="78">
        <v>0</v>
      </c>
      <c r="CA32" s="78">
        <v>9</v>
      </c>
      <c r="CB32" s="78">
        <v>0</v>
      </c>
      <c r="CC32" s="78">
        <v>0</v>
      </c>
      <c r="CD32" s="78">
        <v>0</v>
      </c>
      <c r="CE32" s="78">
        <v>2</v>
      </c>
      <c r="CF32" s="78">
        <v>2</v>
      </c>
      <c r="CG32" s="78">
        <v>0</v>
      </c>
      <c r="CH32" s="78">
        <v>3</v>
      </c>
      <c r="CI32" s="78">
        <v>0</v>
      </c>
      <c r="CJ32" s="78">
        <v>0</v>
      </c>
      <c r="CK32" s="78">
        <v>1</v>
      </c>
      <c r="CL32" s="78">
        <v>1</v>
      </c>
      <c r="CM32">
        <v>1</v>
      </c>
      <c r="CN32">
        <v>0</v>
      </c>
      <c r="CO32">
        <v>0</v>
      </c>
      <c r="CP32" s="33"/>
      <c r="CQ32">
        <v>30</v>
      </c>
      <c r="CR32">
        <v>1800</v>
      </c>
      <c r="CS32" s="11">
        <v>18523.473931935765</v>
      </c>
      <c r="CT32" s="11">
        <v>18524.184938872615</v>
      </c>
      <c r="DA32" s="66">
        <f t="shared" si="2"/>
        <v>88</v>
      </c>
      <c r="DB32" s="66">
        <v>4.7505463959892687E-3</v>
      </c>
      <c r="DC32" s="66">
        <v>4.7505463959892689</v>
      </c>
      <c r="DD32">
        <v>895</v>
      </c>
      <c r="DE32" t="s">
        <v>142</v>
      </c>
    </row>
    <row r="33" spans="1:109" x14ac:dyDescent="0.25">
      <c r="A33" s="63" t="str">
        <f t="shared" si="1"/>
        <v>21_04_LOB_34</v>
      </c>
      <c r="B33" s="57">
        <v>34</v>
      </c>
      <c r="C33" s="49" t="str">
        <f t="shared" si="0"/>
        <v>34_BOD_SB_MI</v>
      </c>
      <c r="D33" s="5">
        <v>44301</v>
      </c>
      <c r="E33" s="19">
        <v>0.3979166666666667</v>
      </c>
      <c r="F33" s="2" t="s">
        <v>140</v>
      </c>
      <c r="G33" s="2" t="s">
        <v>141</v>
      </c>
      <c r="H33" s="2" t="s">
        <v>25</v>
      </c>
      <c r="I33" s="2">
        <v>5.4</v>
      </c>
      <c r="J33" s="2">
        <v>206501</v>
      </c>
      <c r="K33" s="2">
        <v>429025</v>
      </c>
      <c r="L33" s="2">
        <v>206707</v>
      </c>
      <c r="M33" s="2">
        <v>428983</v>
      </c>
      <c r="N33" s="77">
        <f t="shared" si="3"/>
        <v>210.23796041628637</v>
      </c>
      <c r="O33" s="2" t="s">
        <v>122</v>
      </c>
      <c r="P33" s="2" t="s">
        <v>26</v>
      </c>
      <c r="Q33" s="23" t="s">
        <v>36</v>
      </c>
      <c r="R33" s="33"/>
      <c r="S33">
        <v>0</v>
      </c>
      <c r="T33">
        <v>0</v>
      </c>
      <c r="U33">
        <v>0</v>
      </c>
      <c r="V33">
        <v>0</v>
      </c>
      <c r="W33" s="78">
        <v>0</v>
      </c>
      <c r="X33" s="78">
        <v>5</v>
      </c>
      <c r="Y33" s="78">
        <v>1</v>
      </c>
      <c r="Z33" s="78">
        <v>0</v>
      </c>
      <c r="AA33" s="78">
        <v>0</v>
      </c>
      <c r="AB33" s="78">
        <v>0</v>
      </c>
      <c r="AC33" s="78">
        <v>0</v>
      </c>
      <c r="AD33" s="78">
        <v>0</v>
      </c>
      <c r="AE33" s="78">
        <v>0</v>
      </c>
      <c r="AF33" s="78">
        <v>1</v>
      </c>
      <c r="AG33" s="78">
        <v>49</v>
      </c>
      <c r="AH33" s="78">
        <v>19</v>
      </c>
      <c r="AI33" s="78">
        <v>0</v>
      </c>
      <c r="AJ33" s="78">
        <v>0</v>
      </c>
      <c r="AK33" s="78">
        <v>0</v>
      </c>
      <c r="AL33" s="78">
        <v>2</v>
      </c>
      <c r="AM33" s="78">
        <v>2</v>
      </c>
      <c r="AN33" s="78">
        <v>0</v>
      </c>
      <c r="AO33" s="78">
        <v>0</v>
      </c>
      <c r="AP33" s="78">
        <v>0</v>
      </c>
      <c r="AQ33" s="78">
        <v>0</v>
      </c>
      <c r="AR33" s="78">
        <v>0</v>
      </c>
      <c r="AS33" s="78">
        <v>0</v>
      </c>
      <c r="AT33" s="78">
        <v>0</v>
      </c>
      <c r="AU33" s="78">
        <v>0</v>
      </c>
      <c r="AV33" s="78">
        <v>0</v>
      </c>
      <c r="AW33" s="78">
        <v>0</v>
      </c>
      <c r="AX33" s="78">
        <v>0</v>
      </c>
      <c r="AY33" s="78">
        <v>0</v>
      </c>
      <c r="AZ33" s="78">
        <v>0</v>
      </c>
      <c r="BA33" s="78">
        <v>0</v>
      </c>
      <c r="BB33" s="78">
        <v>0</v>
      </c>
      <c r="BC33" s="78">
        <v>0</v>
      </c>
      <c r="BD33" s="78">
        <v>0</v>
      </c>
      <c r="BE33" s="78">
        <v>0</v>
      </c>
      <c r="BF33" s="78">
        <v>0</v>
      </c>
      <c r="BG33" s="78">
        <v>0</v>
      </c>
      <c r="BH33" s="78">
        <v>0</v>
      </c>
      <c r="BI33" s="78">
        <v>0</v>
      </c>
      <c r="BJ33" s="78">
        <v>0</v>
      </c>
      <c r="BK33" s="78">
        <v>0</v>
      </c>
      <c r="BL33" s="78">
        <v>0</v>
      </c>
      <c r="BM33" s="78">
        <v>0</v>
      </c>
      <c r="BN33" s="78">
        <v>1</v>
      </c>
      <c r="BO33" s="78">
        <v>1</v>
      </c>
      <c r="BP33" s="78">
        <v>0</v>
      </c>
      <c r="BQ33" s="78">
        <v>0</v>
      </c>
      <c r="BR33" s="78">
        <v>0</v>
      </c>
      <c r="BS33" s="78">
        <v>0</v>
      </c>
      <c r="BT33" s="78">
        <v>7</v>
      </c>
      <c r="BU33" s="78">
        <v>0</v>
      </c>
      <c r="BV33" s="78">
        <v>0</v>
      </c>
      <c r="BW33" s="78">
        <v>2</v>
      </c>
      <c r="BX33" s="78">
        <v>0</v>
      </c>
      <c r="BY33" s="78">
        <v>0</v>
      </c>
      <c r="BZ33" s="78">
        <v>0</v>
      </c>
      <c r="CA33" s="78">
        <v>10</v>
      </c>
      <c r="CB33" s="78">
        <v>0</v>
      </c>
      <c r="CC33" s="78">
        <v>0</v>
      </c>
      <c r="CD33" s="78">
        <v>2</v>
      </c>
      <c r="CE33" s="78">
        <v>0</v>
      </c>
      <c r="CF33" s="78">
        <v>5</v>
      </c>
      <c r="CG33" s="78">
        <v>0</v>
      </c>
      <c r="CH33" s="78">
        <v>4</v>
      </c>
      <c r="CI33" s="78">
        <v>0</v>
      </c>
      <c r="CJ33" s="78">
        <v>0</v>
      </c>
      <c r="CK33" s="78">
        <v>0</v>
      </c>
      <c r="CL33" s="78">
        <v>3</v>
      </c>
      <c r="CM33">
        <v>0</v>
      </c>
      <c r="CN33">
        <v>0</v>
      </c>
      <c r="CO33">
        <v>1</v>
      </c>
      <c r="CP33" s="33"/>
      <c r="CQ33">
        <v>30</v>
      </c>
      <c r="CR33">
        <v>1800</v>
      </c>
      <c r="CS33" s="11">
        <v>18523.473931935765</v>
      </c>
      <c r="CT33" s="11">
        <v>18523.941127403392</v>
      </c>
      <c r="DA33" s="66">
        <f t="shared" si="2"/>
        <v>115</v>
      </c>
      <c r="DB33" s="66">
        <v>6.208182114651334E-3</v>
      </c>
      <c r="DC33" s="66">
        <v>6.2081821146513336</v>
      </c>
      <c r="DD33">
        <v>895</v>
      </c>
      <c r="DE33" t="s">
        <v>142</v>
      </c>
    </row>
    <row r="34" spans="1:109" x14ac:dyDescent="0.25">
      <c r="A34" s="63" t="str">
        <f t="shared" si="1"/>
        <v>21_04_LOB_36</v>
      </c>
      <c r="B34" s="57">
        <v>36</v>
      </c>
      <c r="C34" s="49" t="str">
        <f t="shared" si="0"/>
        <v>36_BOD_SB_MI</v>
      </c>
      <c r="D34" s="5">
        <v>44301</v>
      </c>
      <c r="E34" s="19">
        <v>0.42569444444444443</v>
      </c>
      <c r="F34" s="2" t="s">
        <v>140</v>
      </c>
      <c r="G34" s="2" t="s">
        <v>141</v>
      </c>
      <c r="H34" s="2" t="s">
        <v>25</v>
      </c>
      <c r="I34" s="2">
        <v>5.4</v>
      </c>
      <c r="J34" s="2">
        <v>206501</v>
      </c>
      <c r="K34" s="2">
        <v>429025</v>
      </c>
      <c r="L34" s="2">
        <v>206848</v>
      </c>
      <c r="M34" s="2">
        <v>428908</v>
      </c>
      <c r="N34" s="77">
        <f t="shared" si="3"/>
        <v>366.19393768876074</v>
      </c>
      <c r="O34" s="2" t="s">
        <v>122</v>
      </c>
      <c r="P34" s="2" t="s">
        <v>26</v>
      </c>
      <c r="Q34" s="23" t="s">
        <v>36</v>
      </c>
      <c r="R34" s="33"/>
      <c r="S34">
        <v>0</v>
      </c>
      <c r="T34">
        <v>0</v>
      </c>
      <c r="U34">
        <v>0</v>
      </c>
      <c r="V34">
        <v>0</v>
      </c>
      <c r="W34" s="78">
        <v>0</v>
      </c>
      <c r="X34" s="78">
        <v>3</v>
      </c>
      <c r="Y34" s="78">
        <v>0</v>
      </c>
      <c r="Z34" s="78">
        <v>0</v>
      </c>
      <c r="AA34" s="78">
        <v>0</v>
      </c>
      <c r="AB34" s="78">
        <v>0</v>
      </c>
      <c r="AC34" s="78">
        <v>0</v>
      </c>
      <c r="AD34" s="78">
        <v>0</v>
      </c>
      <c r="AE34" s="78">
        <v>0</v>
      </c>
      <c r="AF34" s="78">
        <v>0</v>
      </c>
      <c r="AG34" s="78">
        <v>24</v>
      </c>
      <c r="AH34" s="78">
        <v>14</v>
      </c>
      <c r="AI34" s="78">
        <v>0</v>
      </c>
      <c r="AJ34" s="78">
        <v>0</v>
      </c>
      <c r="AK34" s="78">
        <v>0</v>
      </c>
      <c r="AL34" s="78">
        <v>1</v>
      </c>
      <c r="AM34" s="78">
        <v>1</v>
      </c>
      <c r="AN34" s="78">
        <v>0</v>
      </c>
      <c r="AO34" s="78">
        <v>0</v>
      </c>
      <c r="AP34" s="78">
        <v>0</v>
      </c>
      <c r="AQ34" s="78">
        <v>0</v>
      </c>
      <c r="AR34" s="78">
        <v>0</v>
      </c>
      <c r="AS34" s="78">
        <v>0</v>
      </c>
      <c r="AT34" s="78">
        <v>0</v>
      </c>
      <c r="AU34" s="78">
        <v>0</v>
      </c>
      <c r="AV34" s="78">
        <v>0</v>
      </c>
      <c r="AW34" s="78">
        <v>0</v>
      </c>
      <c r="AX34" s="78">
        <v>0</v>
      </c>
      <c r="AY34" s="78">
        <v>0</v>
      </c>
      <c r="AZ34" s="78">
        <v>0</v>
      </c>
      <c r="BA34" s="78">
        <v>0</v>
      </c>
      <c r="BB34" s="78">
        <v>0</v>
      </c>
      <c r="BC34" s="78">
        <v>0</v>
      </c>
      <c r="BD34" s="78">
        <v>0</v>
      </c>
      <c r="BE34" s="78">
        <v>0</v>
      </c>
      <c r="BF34" s="78">
        <v>0</v>
      </c>
      <c r="BG34" s="78">
        <v>0</v>
      </c>
      <c r="BH34" s="78">
        <v>1</v>
      </c>
      <c r="BI34" s="78">
        <v>0</v>
      </c>
      <c r="BJ34" s="78">
        <v>0</v>
      </c>
      <c r="BK34" s="78">
        <v>0</v>
      </c>
      <c r="BL34" s="78">
        <v>0</v>
      </c>
      <c r="BM34" s="78">
        <v>0</v>
      </c>
      <c r="BN34" s="78">
        <v>0</v>
      </c>
      <c r="BO34" s="78">
        <v>0</v>
      </c>
      <c r="BP34" s="78">
        <v>2</v>
      </c>
      <c r="BQ34" s="78">
        <v>1</v>
      </c>
      <c r="BR34" s="78">
        <v>0</v>
      </c>
      <c r="BS34" s="78">
        <v>0</v>
      </c>
      <c r="BT34" s="78">
        <v>5</v>
      </c>
      <c r="BU34" s="78">
        <v>1</v>
      </c>
      <c r="BV34" s="78">
        <v>0</v>
      </c>
      <c r="BW34" s="78">
        <v>1</v>
      </c>
      <c r="BX34" s="78">
        <v>0</v>
      </c>
      <c r="BY34" s="78">
        <v>0</v>
      </c>
      <c r="BZ34" s="78">
        <v>0</v>
      </c>
      <c r="CA34" s="78">
        <v>10</v>
      </c>
      <c r="CB34" s="78">
        <v>0</v>
      </c>
      <c r="CC34" s="78">
        <v>0</v>
      </c>
      <c r="CD34" s="78">
        <v>3</v>
      </c>
      <c r="CE34" s="78">
        <v>0</v>
      </c>
      <c r="CF34" s="78">
        <v>0</v>
      </c>
      <c r="CG34" s="78">
        <v>0</v>
      </c>
      <c r="CH34" s="78">
        <v>2</v>
      </c>
      <c r="CI34" s="78">
        <v>0</v>
      </c>
      <c r="CJ34" s="78">
        <v>0</v>
      </c>
      <c r="CK34" s="78">
        <v>0</v>
      </c>
      <c r="CL34" s="78">
        <v>0</v>
      </c>
      <c r="CM34">
        <v>0</v>
      </c>
      <c r="CN34">
        <v>0</v>
      </c>
      <c r="CO34">
        <v>0</v>
      </c>
      <c r="CP34" s="33"/>
      <c r="CQ34">
        <v>33</v>
      </c>
      <c r="CR34">
        <v>1980</v>
      </c>
      <c r="CS34" s="11">
        <v>20375.821325129342</v>
      </c>
      <c r="CT34" s="11">
        <v>20376.561110862003</v>
      </c>
      <c r="DA34" s="66">
        <f t="shared" si="2"/>
        <v>69</v>
      </c>
      <c r="DB34" s="66">
        <v>3.3862436170948693E-3</v>
      </c>
      <c r="DC34" s="66">
        <v>3.3862436170948693</v>
      </c>
      <c r="DD34">
        <v>893</v>
      </c>
      <c r="DE34" t="s">
        <v>142</v>
      </c>
    </row>
    <row r="35" spans="1:109" x14ac:dyDescent="0.25">
      <c r="A35" s="63" t="str">
        <f t="shared" si="1"/>
        <v>21_04_LOB_37</v>
      </c>
      <c r="B35" s="57">
        <v>37</v>
      </c>
      <c r="C35" s="49" t="str">
        <f t="shared" si="0"/>
        <v>37_MID_BB_MI</v>
      </c>
      <c r="D35" s="5">
        <v>44301</v>
      </c>
      <c r="E35" s="19">
        <v>0.46111111111111108</v>
      </c>
      <c r="F35" s="2" t="s">
        <v>140</v>
      </c>
      <c r="G35" s="2" t="s">
        <v>27</v>
      </c>
      <c r="H35" s="2" t="s">
        <v>28</v>
      </c>
      <c r="I35" s="2">
        <v>5.2</v>
      </c>
      <c r="J35" s="2">
        <v>206501</v>
      </c>
      <c r="K35" s="2">
        <v>429025</v>
      </c>
      <c r="L35" s="2">
        <v>206501</v>
      </c>
      <c r="M35" s="2">
        <v>429025</v>
      </c>
      <c r="N35" s="2"/>
      <c r="O35" s="2" t="s">
        <v>122</v>
      </c>
      <c r="P35" s="2" t="s">
        <v>26</v>
      </c>
      <c r="Q35" s="23" t="s">
        <v>36</v>
      </c>
      <c r="R35" s="33"/>
      <c r="S35">
        <v>0</v>
      </c>
      <c r="T35">
        <v>0</v>
      </c>
      <c r="U35">
        <v>0</v>
      </c>
      <c r="V35">
        <v>0</v>
      </c>
      <c r="W35" s="78">
        <v>0</v>
      </c>
      <c r="X35" s="78">
        <v>0</v>
      </c>
      <c r="Y35" s="78">
        <v>2</v>
      </c>
      <c r="Z35" s="78">
        <v>0</v>
      </c>
      <c r="AA35" s="78">
        <v>0</v>
      </c>
      <c r="AB35" s="78">
        <v>0</v>
      </c>
      <c r="AC35" s="78">
        <v>0</v>
      </c>
      <c r="AD35" s="78">
        <v>0</v>
      </c>
      <c r="AE35" s="78">
        <v>0</v>
      </c>
      <c r="AF35" s="78">
        <v>0</v>
      </c>
      <c r="AG35" s="78">
        <v>26</v>
      </c>
      <c r="AH35" s="78">
        <v>5</v>
      </c>
      <c r="AI35" s="78">
        <v>0</v>
      </c>
      <c r="AJ35" s="78">
        <v>0</v>
      </c>
      <c r="AK35" s="78">
        <v>0</v>
      </c>
      <c r="AL35" s="78">
        <v>0</v>
      </c>
      <c r="AM35" s="78">
        <v>0</v>
      </c>
      <c r="AN35" s="78">
        <v>0</v>
      </c>
      <c r="AO35" s="78">
        <v>0</v>
      </c>
      <c r="AP35" s="78">
        <v>0</v>
      </c>
      <c r="AQ35" s="78">
        <v>0</v>
      </c>
      <c r="AR35" s="78">
        <v>0</v>
      </c>
      <c r="AS35" s="78">
        <v>0</v>
      </c>
      <c r="AT35" s="78">
        <v>0</v>
      </c>
      <c r="AU35" s="78">
        <v>0</v>
      </c>
      <c r="AV35" s="78">
        <v>0</v>
      </c>
      <c r="AW35" s="78">
        <v>0</v>
      </c>
      <c r="AX35" s="78">
        <v>0</v>
      </c>
      <c r="AY35" s="78">
        <v>0</v>
      </c>
      <c r="AZ35" s="78">
        <v>0</v>
      </c>
      <c r="BA35" s="78">
        <v>0</v>
      </c>
      <c r="BB35" s="78">
        <v>0</v>
      </c>
      <c r="BC35" s="78">
        <v>0</v>
      </c>
      <c r="BD35" s="78">
        <v>0</v>
      </c>
      <c r="BE35" s="78">
        <v>0</v>
      </c>
      <c r="BF35" s="78">
        <v>0</v>
      </c>
      <c r="BG35" s="78">
        <v>0</v>
      </c>
      <c r="BH35" s="78">
        <v>0</v>
      </c>
      <c r="BI35" s="78">
        <v>0</v>
      </c>
      <c r="BJ35" s="78">
        <v>0</v>
      </c>
      <c r="BK35" s="78">
        <v>0</v>
      </c>
      <c r="BL35" s="78">
        <v>0</v>
      </c>
      <c r="BM35" s="78">
        <v>0</v>
      </c>
      <c r="BN35" s="78">
        <v>0</v>
      </c>
      <c r="BO35" s="78">
        <v>0</v>
      </c>
      <c r="BP35" s="78">
        <v>0</v>
      </c>
      <c r="BQ35" s="78">
        <v>0</v>
      </c>
      <c r="BR35" s="78">
        <v>0</v>
      </c>
      <c r="BS35" s="78">
        <v>0</v>
      </c>
      <c r="BT35" s="78">
        <v>10</v>
      </c>
      <c r="BU35" s="78">
        <v>0</v>
      </c>
      <c r="BV35" s="78">
        <v>0</v>
      </c>
      <c r="BW35" s="78">
        <v>0</v>
      </c>
      <c r="BX35" s="78">
        <v>0</v>
      </c>
      <c r="BY35" s="78">
        <v>0</v>
      </c>
      <c r="BZ35" s="78">
        <v>0</v>
      </c>
      <c r="CA35" s="78">
        <v>5</v>
      </c>
      <c r="CB35" s="78">
        <v>0</v>
      </c>
      <c r="CC35" s="78">
        <v>0</v>
      </c>
      <c r="CD35" s="78">
        <v>0</v>
      </c>
      <c r="CE35" s="78">
        <v>0</v>
      </c>
      <c r="CF35" s="78">
        <v>0</v>
      </c>
      <c r="CG35" s="78">
        <v>0</v>
      </c>
      <c r="CH35" s="78">
        <v>1</v>
      </c>
      <c r="CI35" s="78">
        <v>0</v>
      </c>
      <c r="CJ35" s="78">
        <v>0</v>
      </c>
      <c r="CK35" s="78">
        <v>1</v>
      </c>
      <c r="CL35" s="78">
        <v>3</v>
      </c>
      <c r="CM35">
        <v>0</v>
      </c>
      <c r="CN35">
        <v>2</v>
      </c>
      <c r="CO35">
        <v>0</v>
      </c>
      <c r="CP35" s="33"/>
      <c r="CQ35">
        <v>30</v>
      </c>
      <c r="CR35">
        <v>1800</v>
      </c>
      <c r="CS35" s="11">
        <v>23195.122532958303</v>
      </c>
      <c r="CT35" s="11">
        <v>23195.122532958303</v>
      </c>
      <c r="DA35" s="66">
        <f t="shared" si="2"/>
        <v>55</v>
      </c>
      <c r="DB35" s="66">
        <v>2.3711881634533149E-3</v>
      </c>
      <c r="DC35" s="66">
        <v>2.371188163453315</v>
      </c>
      <c r="DD35">
        <v>892</v>
      </c>
      <c r="DE35" t="s">
        <v>142</v>
      </c>
    </row>
    <row r="36" spans="1:109" x14ac:dyDescent="0.25">
      <c r="A36" s="63" t="str">
        <f t="shared" si="1"/>
        <v>21_04_LOB_38</v>
      </c>
      <c r="B36" s="57">
        <v>38</v>
      </c>
      <c r="C36" s="49" t="str">
        <f t="shared" si="0"/>
        <v>38_MID_BB_MI</v>
      </c>
      <c r="D36" s="5">
        <v>44301</v>
      </c>
      <c r="E36" s="19">
        <v>0.48819444444444443</v>
      </c>
      <c r="F36" s="2" t="s">
        <v>140</v>
      </c>
      <c r="G36" s="2" t="s">
        <v>27</v>
      </c>
      <c r="H36" s="2" t="s">
        <v>28</v>
      </c>
      <c r="I36" s="2">
        <v>5.0999999999999996</v>
      </c>
      <c r="J36" s="2">
        <v>206501</v>
      </c>
      <c r="K36" s="2">
        <v>429025</v>
      </c>
      <c r="L36" s="2">
        <v>206501</v>
      </c>
      <c r="M36" s="2">
        <v>429025</v>
      </c>
      <c r="N36" s="2"/>
      <c r="O36" s="2" t="s">
        <v>122</v>
      </c>
      <c r="P36" s="2" t="s">
        <v>26</v>
      </c>
      <c r="Q36" s="23" t="s">
        <v>36</v>
      </c>
      <c r="R36" s="33"/>
      <c r="S36">
        <v>0</v>
      </c>
      <c r="T36">
        <v>0</v>
      </c>
      <c r="U36">
        <v>0</v>
      </c>
      <c r="V36">
        <v>0</v>
      </c>
      <c r="W36" s="78">
        <v>0</v>
      </c>
      <c r="X36" s="78">
        <v>3</v>
      </c>
      <c r="Y36" s="78">
        <v>0</v>
      </c>
      <c r="Z36" s="78">
        <v>0</v>
      </c>
      <c r="AA36" s="78">
        <v>0</v>
      </c>
      <c r="AB36" s="78">
        <v>0</v>
      </c>
      <c r="AC36" s="78">
        <v>0</v>
      </c>
      <c r="AD36" s="78">
        <v>0</v>
      </c>
      <c r="AE36" s="78">
        <v>0</v>
      </c>
      <c r="AF36" s="78">
        <v>0</v>
      </c>
      <c r="AG36" s="78">
        <v>20</v>
      </c>
      <c r="AH36" s="78">
        <v>4</v>
      </c>
      <c r="AI36" s="78">
        <v>0</v>
      </c>
      <c r="AJ36" s="78">
        <v>0</v>
      </c>
      <c r="AK36" s="78">
        <v>0</v>
      </c>
      <c r="AL36" s="78">
        <v>0</v>
      </c>
      <c r="AM36" s="78">
        <v>1</v>
      </c>
      <c r="AN36" s="78">
        <v>0</v>
      </c>
      <c r="AO36" s="78">
        <v>0</v>
      </c>
      <c r="AP36" s="78">
        <v>0</v>
      </c>
      <c r="AQ36" s="78">
        <v>0</v>
      </c>
      <c r="AR36" s="78">
        <v>0</v>
      </c>
      <c r="AS36" s="78">
        <v>0</v>
      </c>
      <c r="AT36" s="78">
        <v>0</v>
      </c>
      <c r="AU36" s="78">
        <v>0</v>
      </c>
      <c r="AV36" s="78">
        <v>0</v>
      </c>
      <c r="AW36" s="78">
        <v>0</v>
      </c>
      <c r="AX36" s="78">
        <v>0</v>
      </c>
      <c r="AY36" s="78">
        <v>0</v>
      </c>
      <c r="AZ36" s="78">
        <v>0</v>
      </c>
      <c r="BA36" s="78">
        <v>0</v>
      </c>
      <c r="BB36" s="78">
        <v>0</v>
      </c>
      <c r="BC36" s="78">
        <v>0</v>
      </c>
      <c r="BD36" s="78">
        <v>0</v>
      </c>
      <c r="BE36" s="78">
        <v>0</v>
      </c>
      <c r="BF36" s="78">
        <v>0</v>
      </c>
      <c r="BG36" s="78">
        <v>0</v>
      </c>
      <c r="BH36" s="78">
        <v>0</v>
      </c>
      <c r="BI36" s="78">
        <v>0</v>
      </c>
      <c r="BJ36" s="78">
        <v>0</v>
      </c>
      <c r="BK36" s="78">
        <v>0</v>
      </c>
      <c r="BL36" s="78">
        <v>0</v>
      </c>
      <c r="BM36" s="78">
        <v>0</v>
      </c>
      <c r="BN36" s="78">
        <v>0</v>
      </c>
      <c r="BO36" s="78">
        <v>0</v>
      </c>
      <c r="BP36" s="78">
        <v>0</v>
      </c>
      <c r="BQ36" s="78">
        <v>0</v>
      </c>
      <c r="BR36" s="78">
        <v>0</v>
      </c>
      <c r="BS36" s="78">
        <v>0</v>
      </c>
      <c r="BT36" s="78">
        <v>1</v>
      </c>
      <c r="BU36" s="78">
        <v>0</v>
      </c>
      <c r="BV36" s="78">
        <v>0</v>
      </c>
      <c r="BW36" s="78">
        <v>0</v>
      </c>
      <c r="BX36" s="78">
        <v>0</v>
      </c>
      <c r="BY36" s="78">
        <v>0</v>
      </c>
      <c r="BZ36" s="78">
        <v>0</v>
      </c>
      <c r="CA36" s="78">
        <v>2</v>
      </c>
      <c r="CB36" s="78">
        <v>0</v>
      </c>
      <c r="CC36" s="78">
        <v>0</v>
      </c>
      <c r="CD36" s="78">
        <v>0</v>
      </c>
      <c r="CE36" s="78">
        <v>0</v>
      </c>
      <c r="CF36" s="78">
        <v>0</v>
      </c>
      <c r="CG36" s="78">
        <v>0</v>
      </c>
      <c r="CH36" s="78">
        <v>0</v>
      </c>
      <c r="CI36" s="78">
        <v>0</v>
      </c>
      <c r="CJ36" s="78">
        <v>0</v>
      </c>
      <c r="CK36" s="78">
        <v>0</v>
      </c>
      <c r="CL36" s="78">
        <v>0</v>
      </c>
      <c r="CM36">
        <v>0</v>
      </c>
      <c r="CN36">
        <v>0</v>
      </c>
      <c r="CO36">
        <v>0</v>
      </c>
      <c r="CP36" s="33"/>
      <c r="CQ36">
        <v>30</v>
      </c>
      <c r="CR36">
        <v>1800</v>
      </c>
      <c r="CS36" s="11">
        <v>23195.122532958303</v>
      </c>
      <c r="CT36" s="11">
        <v>23195.122532958303</v>
      </c>
      <c r="DA36" s="66">
        <f t="shared" si="2"/>
        <v>31</v>
      </c>
      <c r="DB36" s="66">
        <v>1.3364878739464139E-3</v>
      </c>
      <c r="DC36" s="66">
        <v>1.3364878739464139</v>
      </c>
      <c r="DD36">
        <v>892</v>
      </c>
      <c r="DE36" t="s">
        <v>142</v>
      </c>
    </row>
    <row r="37" spans="1:109" x14ac:dyDescent="0.25">
      <c r="A37" s="63" t="str">
        <f t="shared" si="1"/>
        <v>21_04_LOB_39</v>
      </c>
      <c r="B37" s="57">
        <v>39</v>
      </c>
      <c r="C37" s="49" t="str">
        <f t="shared" si="0"/>
        <v>39_MID_BB_MI</v>
      </c>
      <c r="D37" s="5">
        <v>44301</v>
      </c>
      <c r="E37" s="19">
        <v>0.54861111111111105</v>
      </c>
      <c r="F37" s="2" t="s">
        <v>140</v>
      </c>
      <c r="G37" s="2" t="s">
        <v>27</v>
      </c>
      <c r="H37" s="2" t="s">
        <v>28</v>
      </c>
      <c r="I37" s="2">
        <v>5.4</v>
      </c>
      <c r="J37" s="2">
        <v>206501</v>
      </c>
      <c r="K37" s="2">
        <v>429025</v>
      </c>
      <c r="L37" s="2">
        <v>206501</v>
      </c>
      <c r="M37" s="2">
        <v>429025</v>
      </c>
      <c r="N37" s="2"/>
      <c r="O37" s="2" t="s">
        <v>122</v>
      </c>
      <c r="P37" s="2" t="s">
        <v>26</v>
      </c>
      <c r="Q37" s="23" t="s">
        <v>36</v>
      </c>
      <c r="R37" s="33"/>
      <c r="S37">
        <v>0</v>
      </c>
      <c r="T37">
        <v>0</v>
      </c>
      <c r="U37">
        <v>0</v>
      </c>
      <c r="V37">
        <v>0</v>
      </c>
      <c r="W37" s="78">
        <v>0</v>
      </c>
      <c r="X37" s="78">
        <v>0</v>
      </c>
      <c r="Y37" s="78">
        <v>0</v>
      </c>
      <c r="Z37" s="78">
        <v>0</v>
      </c>
      <c r="AA37" s="78">
        <v>0</v>
      </c>
      <c r="AB37" s="78">
        <v>0</v>
      </c>
      <c r="AC37" s="78">
        <v>0</v>
      </c>
      <c r="AD37" s="78">
        <v>0</v>
      </c>
      <c r="AE37" s="78">
        <v>0</v>
      </c>
      <c r="AF37" s="78">
        <v>0</v>
      </c>
      <c r="AG37" s="78">
        <v>20</v>
      </c>
      <c r="AH37" s="78">
        <v>10</v>
      </c>
      <c r="AI37" s="78">
        <v>0</v>
      </c>
      <c r="AJ37" s="78">
        <v>0</v>
      </c>
      <c r="AK37" s="78">
        <v>0</v>
      </c>
      <c r="AL37" s="78">
        <v>1</v>
      </c>
      <c r="AM37" s="78">
        <v>3</v>
      </c>
      <c r="AN37" s="78">
        <v>0</v>
      </c>
      <c r="AO37" s="78">
        <v>0</v>
      </c>
      <c r="AP37" s="78">
        <v>0</v>
      </c>
      <c r="AQ37" s="78">
        <v>0</v>
      </c>
      <c r="AR37" s="78">
        <v>0</v>
      </c>
      <c r="AS37" s="78">
        <v>0</v>
      </c>
      <c r="AT37" s="78">
        <v>0</v>
      </c>
      <c r="AU37" s="78">
        <v>0</v>
      </c>
      <c r="AV37" s="78">
        <v>0</v>
      </c>
      <c r="AW37" s="78">
        <v>0</v>
      </c>
      <c r="AX37" s="78">
        <v>0</v>
      </c>
      <c r="AY37" s="78">
        <v>0</v>
      </c>
      <c r="AZ37" s="78">
        <v>0</v>
      </c>
      <c r="BA37" s="78">
        <v>0</v>
      </c>
      <c r="BB37" s="78">
        <v>0</v>
      </c>
      <c r="BC37" s="78">
        <v>0</v>
      </c>
      <c r="BD37" s="78">
        <v>0</v>
      </c>
      <c r="BE37" s="78">
        <v>0</v>
      </c>
      <c r="BF37" s="78">
        <v>0</v>
      </c>
      <c r="BG37" s="78">
        <v>0</v>
      </c>
      <c r="BH37" s="78">
        <v>0</v>
      </c>
      <c r="BI37" s="78">
        <v>0</v>
      </c>
      <c r="BJ37" s="78">
        <v>0</v>
      </c>
      <c r="BK37" s="78">
        <v>0</v>
      </c>
      <c r="BL37" s="78">
        <v>0</v>
      </c>
      <c r="BM37" s="78">
        <v>0</v>
      </c>
      <c r="BN37" s="78">
        <v>0</v>
      </c>
      <c r="BO37" s="78">
        <v>0</v>
      </c>
      <c r="BP37" s="78">
        <v>0</v>
      </c>
      <c r="BQ37" s="78">
        <v>0</v>
      </c>
      <c r="BR37" s="78">
        <v>0</v>
      </c>
      <c r="BS37" s="78">
        <v>0</v>
      </c>
      <c r="BT37" s="78">
        <v>3</v>
      </c>
      <c r="BU37" s="78">
        <v>0</v>
      </c>
      <c r="BV37" s="78">
        <v>0</v>
      </c>
      <c r="BW37" s="78">
        <v>2</v>
      </c>
      <c r="BX37" s="78">
        <v>0</v>
      </c>
      <c r="BY37" s="78">
        <v>0</v>
      </c>
      <c r="BZ37" s="78">
        <v>0</v>
      </c>
      <c r="CA37" s="78">
        <v>8</v>
      </c>
      <c r="CB37" s="78">
        <v>0</v>
      </c>
      <c r="CC37" s="78">
        <v>0</v>
      </c>
      <c r="CD37" s="78">
        <v>0</v>
      </c>
      <c r="CE37" s="78">
        <v>0</v>
      </c>
      <c r="CF37" s="78">
        <v>0</v>
      </c>
      <c r="CG37" s="78">
        <v>0</v>
      </c>
      <c r="CH37" s="78">
        <v>0</v>
      </c>
      <c r="CI37" s="78">
        <v>0</v>
      </c>
      <c r="CJ37" s="78">
        <v>0</v>
      </c>
      <c r="CK37" s="78">
        <v>0</v>
      </c>
      <c r="CL37" s="78">
        <v>2</v>
      </c>
      <c r="CM37">
        <v>0</v>
      </c>
      <c r="CN37">
        <v>0</v>
      </c>
      <c r="CO37">
        <v>0</v>
      </c>
      <c r="CP37" s="33"/>
      <c r="CQ37">
        <v>30</v>
      </c>
      <c r="CR37">
        <v>1800</v>
      </c>
      <c r="CS37" s="11">
        <v>23195.122532958303</v>
      </c>
      <c r="CT37" s="11">
        <v>23195.122532958303</v>
      </c>
      <c r="DA37" s="66">
        <f t="shared" si="2"/>
        <v>49</v>
      </c>
      <c r="DB37" s="66">
        <v>2.1125130910765897E-3</v>
      </c>
      <c r="DC37" s="66">
        <v>2.1125130910765897</v>
      </c>
      <c r="DD37">
        <v>892</v>
      </c>
      <c r="DE37" t="s">
        <v>142</v>
      </c>
    </row>
    <row r="38" spans="1:109" x14ac:dyDescent="0.25">
      <c r="A38" s="63" t="str">
        <f t="shared" si="1"/>
        <v>21_04_LOB_40</v>
      </c>
      <c r="B38" s="57">
        <v>40</v>
      </c>
      <c r="C38" s="49" t="str">
        <f t="shared" si="0"/>
        <v>40_OPP_BB_MI</v>
      </c>
      <c r="D38" s="5">
        <v>44301</v>
      </c>
      <c r="E38" s="19">
        <v>0.57291666666666663</v>
      </c>
      <c r="F38" s="2" t="s">
        <v>140</v>
      </c>
      <c r="G38" s="2" t="s">
        <v>24</v>
      </c>
      <c r="H38" s="2" t="s">
        <v>28</v>
      </c>
      <c r="I38" s="2">
        <v>5.6</v>
      </c>
      <c r="J38" s="2">
        <v>206501</v>
      </c>
      <c r="K38" s="2">
        <v>429025</v>
      </c>
      <c r="L38" s="2">
        <v>206501</v>
      </c>
      <c r="M38" s="2">
        <v>429025</v>
      </c>
      <c r="N38" s="2"/>
      <c r="O38" s="2" t="s">
        <v>122</v>
      </c>
      <c r="P38" s="2" t="s">
        <v>26</v>
      </c>
      <c r="Q38" s="23" t="s">
        <v>36</v>
      </c>
      <c r="R38" s="33"/>
      <c r="S38">
        <v>0</v>
      </c>
      <c r="T38">
        <v>0</v>
      </c>
      <c r="U38">
        <v>0</v>
      </c>
      <c r="V38">
        <v>0</v>
      </c>
      <c r="W38" s="78">
        <v>0</v>
      </c>
      <c r="X38" s="78">
        <v>3</v>
      </c>
      <c r="Y38" s="78">
        <v>0</v>
      </c>
      <c r="Z38" s="78">
        <v>0</v>
      </c>
      <c r="AA38" s="78">
        <v>0</v>
      </c>
      <c r="AB38" s="78">
        <v>0</v>
      </c>
      <c r="AC38" s="78">
        <v>0</v>
      </c>
      <c r="AD38" s="78">
        <v>0</v>
      </c>
      <c r="AE38" s="78">
        <v>0</v>
      </c>
      <c r="AF38" s="78">
        <v>0</v>
      </c>
      <c r="AG38" s="78">
        <v>5</v>
      </c>
      <c r="AH38" s="78">
        <v>8</v>
      </c>
      <c r="AI38" s="78">
        <v>0</v>
      </c>
      <c r="AJ38" s="78">
        <v>0</v>
      </c>
      <c r="AK38" s="78">
        <v>0</v>
      </c>
      <c r="AL38" s="78">
        <v>0</v>
      </c>
      <c r="AM38" s="78">
        <v>3</v>
      </c>
      <c r="AN38" s="78">
        <v>0</v>
      </c>
      <c r="AO38" s="78">
        <v>0</v>
      </c>
      <c r="AP38" s="78">
        <v>0</v>
      </c>
      <c r="AQ38" s="78">
        <v>0</v>
      </c>
      <c r="AR38" s="78">
        <v>0</v>
      </c>
      <c r="AS38" s="78">
        <v>0</v>
      </c>
      <c r="AT38" s="78">
        <v>0</v>
      </c>
      <c r="AU38" s="78">
        <v>0</v>
      </c>
      <c r="AV38" s="78">
        <v>0</v>
      </c>
      <c r="AW38" s="78">
        <v>0</v>
      </c>
      <c r="AX38" s="78">
        <v>0</v>
      </c>
      <c r="AY38" s="78">
        <v>0</v>
      </c>
      <c r="AZ38" s="78">
        <v>0</v>
      </c>
      <c r="BA38" s="78">
        <v>0</v>
      </c>
      <c r="BB38" s="78">
        <v>0</v>
      </c>
      <c r="BC38" s="78">
        <v>0</v>
      </c>
      <c r="BD38" s="78">
        <v>0</v>
      </c>
      <c r="BE38" s="78">
        <v>0</v>
      </c>
      <c r="BF38" s="78">
        <v>0</v>
      </c>
      <c r="BG38" s="78">
        <v>0</v>
      </c>
      <c r="BH38" s="78">
        <v>0</v>
      </c>
      <c r="BI38" s="78">
        <v>0</v>
      </c>
      <c r="BJ38" s="78">
        <v>0</v>
      </c>
      <c r="BK38" s="78">
        <v>0</v>
      </c>
      <c r="BL38" s="78">
        <v>0</v>
      </c>
      <c r="BM38" s="78">
        <v>0</v>
      </c>
      <c r="BN38" s="78">
        <v>0</v>
      </c>
      <c r="BO38" s="78">
        <v>0</v>
      </c>
      <c r="BP38" s="78">
        <v>0</v>
      </c>
      <c r="BQ38" s="78">
        <v>0</v>
      </c>
      <c r="BR38" s="78">
        <v>0</v>
      </c>
      <c r="BS38" s="78">
        <v>0</v>
      </c>
      <c r="BT38" s="78">
        <v>0</v>
      </c>
      <c r="BU38" s="78">
        <v>0</v>
      </c>
      <c r="BV38" s="78">
        <v>0</v>
      </c>
      <c r="BW38" s="78">
        <v>0</v>
      </c>
      <c r="BX38" s="78">
        <v>0</v>
      </c>
      <c r="BY38" s="78">
        <v>0</v>
      </c>
      <c r="BZ38" s="78">
        <v>0</v>
      </c>
      <c r="CA38" s="78">
        <v>1</v>
      </c>
      <c r="CB38" s="78">
        <v>0</v>
      </c>
      <c r="CC38" s="78">
        <v>0</v>
      </c>
      <c r="CD38" s="78">
        <v>0</v>
      </c>
      <c r="CE38" s="78">
        <v>0</v>
      </c>
      <c r="CF38" s="78">
        <v>0</v>
      </c>
      <c r="CG38" s="78">
        <v>0</v>
      </c>
      <c r="CH38" s="78">
        <v>0</v>
      </c>
      <c r="CI38" s="78">
        <v>0</v>
      </c>
      <c r="CJ38" s="78">
        <v>0</v>
      </c>
      <c r="CK38" s="78">
        <v>0</v>
      </c>
      <c r="CL38" s="78">
        <v>1</v>
      </c>
      <c r="CM38">
        <v>0</v>
      </c>
      <c r="CN38">
        <v>0</v>
      </c>
      <c r="CO38">
        <v>0</v>
      </c>
      <c r="CP38" s="33"/>
      <c r="CQ38">
        <v>30</v>
      </c>
      <c r="CR38">
        <v>1800</v>
      </c>
      <c r="CS38" s="11">
        <v>25402.719483014112</v>
      </c>
      <c r="CT38" s="11">
        <v>25402.719483014112</v>
      </c>
      <c r="DA38" s="66">
        <f t="shared" si="2"/>
        <v>21</v>
      </c>
      <c r="DB38" s="66">
        <v>8.2668314367058014E-4</v>
      </c>
      <c r="DC38" s="66">
        <v>0.82668314367058016</v>
      </c>
      <c r="DD38">
        <v>892</v>
      </c>
      <c r="DE38" t="s">
        <v>142</v>
      </c>
    </row>
    <row r="39" spans="1:109" x14ac:dyDescent="0.25">
      <c r="A39" s="63" t="str">
        <f t="shared" si="1"/>
        <v>21_04_LOB_41</v>
      </c>
      <c r="B39" s="57">
        <v>41</v>
      </c>
      <c r="C39" s="49" t="str">
        <f t="shared" si="0"/>
        <v>41_OPP_BB_MI</v>
      </c>
      <c r="D39" s="5">
        <v>44301</v>
      </c>
      <c r="E39" s="19">
        <v>0.59861111111111109</v>
      </c>
      <c r="F39" s="2" t="s">
        <v>140</v>
      </c>
      <c r="G39" s="2" t="s">
        <v>24</v>
      </c>
      <c r="H39" s="2" t="s">
        <v>28</v>
      </c>
      <c r="I39" s="2">
        <v>5.5</v>
      </c>
      <c r="J39" s="2">
        <v>206501</v>
      </c>
      <c r="K39" s="2">
        <v>429025</v>
      </c>
      <c r="L39" s="2">
        <v>206501</v>
      </c>
      <c r="M39" s="2">
        <v>429025</v>
      </c>
      <c r="N39" s="2"/>
      <c r="O39" s="2" t="s">
        <v>122</v>
      </c>
      <c r="P39" s="2" t="s">
        <v>26</v>
      </c>
      <c r="Q39" s="23" t="s">
        <v>36</v>
      </c>
      <c r="R39" s="33"/>
      <c r="S39">
        <v>0</v>
      </c>
      <c r="T39">
        <v>0</v>
      </c>
      <c r="U39">
        <v>0</v>
      </c>
      <c r="V39">
        <v>0</v>
      </c>
      <c r="W39" s="78">
        <v>0</v>
      </c>
      <c r="X39" s="78">
        <v>3</v>
      </c>
      <c r="Y39" s="78">
        <v>0</v>
      </c>
      <c r="Z39" s="78">
        <v>0</v>
      </c>
      <c r="AA39" s="78">
        <v>0</v>
      </c>
      <c r="AB39" s="78">
        <v>0</v>
      </c>
      <c r="AC39" s="78">
        <v>0</v>
      </c>
      <c r="AD39" s="78">
        <v>0</v>
      </c>
      <c r="AE39" s="78">
        <v>0</v>
      </c>
      <c r="AF39" s="78">
        <v>0</v>
      </c>
      <c r="AG39" s="78">
        <v>20</v>
      </c>
      <c r="AH39" s="78">
        <v>11</v>
      </c>
      <c r="AI39" s="78">
        <v>0</v>
      </c>
      <c r="AJ39" s="78">
        <v>1</v>
      </c>
      <c r="AK39" s="78">
        <v>0</v>
      </c>
      <c r="AL39" s="78">
        <v>0</v>
      </c>
      <c r="AM39" s="78">
        <v>1</v>
      </c>
      <c r="AN39" s="78">
        <v>0</v>
      </c>
      <c r="AO39" s="78">
        <v>0</v>
      </c>
      <c r="AP39" s="78">
        <v>0</v>
      </c>
      <c r="AQ39" s="78">
        <v>0</v>
      </c>
      <c r="AR39" s="78">
        <v>0</v>
      </c>
      <c r="AS39" s="78">
        <v>0</v>
      </c>
      <c r="AT39" s="78">
        <v>0</v>
      </c>
      <c r="AU39" s="78">
        <v>0</v>
      </c>
      <c r="AV39" s="78">
        <v>0</v>
      </c>
      <c r="AW39" s="78">
        <v>0</v>
      </c>
      <c r="AX39" s="78">
        <v>0</v>
      </c>
      <c r="AY39" s="78">
        <v>0</v>
      </c>
      <c r="AZ39" s="78">
        <v>0</v>
      </c>
      <c r="BA39" s="78">
        <v>0</v>
      </c>
      <c r="BB39" s="78">
        <v>0</v>
      </c>
      <c r="BC39" s="78">
        <v>0</v>
      </c>
      <c r="BD39" s="78">
        <v>0</v>
      </c>
      <c r="BE39" s="78">
        <v>0</v>
      </c>
      <c r="BF39" s="78">
        <v>0</v>
      </c>
      <c r="BG39" s="78">
        <v>0</v>
      </c>
      <c r="BH39" s="78">
        <v>0</v>
      </c>
      <c r="BI39" s="78">
        <v>0</v>
      </c>
      <c r="BJ39" s="78">
        <v>0</v>
      </c>
      <c r="BK39" s="78">
        <v>0</v>
      </c>
      <c r="BL39" s="78">
        <v>0</v>
      </c>
      <c r="BM39" s="78">
        <v>0</v>
      </c>
      <c r="BN39" s="78">
        <v>0</v>
      </c>
      <c r="BO39" s="78">
        <v>0</v>
      </c>
      <c r="BP39" s="78">
        <v>0</v>
      </c>
      <c r="BQ39" s="78">
        <v>0</v>
      </c>
      <c r="BR39" s="78">
        <v>0</v>
      </c>
      <c r="BS39" s="78">
        <v>0</v>
      </c>
      <c r="BT39" s="78">
        <v>9</v>
      </c>
      <c r="BU39" s="78">
        <v>0</v>
      </c>
      <c r="BV39" s="78">
        <v>0</v>
      </c>
      <c r="BW39" s="78">
        <v>0</v>
      </c>
      <c r="BX39" s="78">
        <v>0</v>
      </c>
      <c r="BY39" s="78">
        <v>0</v>
      </c>
      <c r="BZ39" s="78">
        <v>0</v>
      </c>
      <c r="CA39" s="78">
        <v>2</v>
      </c>
      <c r="CB39" s="78">
        <v>0</v>
      </c>
      <c r="CC39" s="78">
        <v>0</v>
      </c>
      <c r="CD39" s="78">
        <v>0</v>
      </c>
      <c r="CE39" s="78">
        <v>0</v>
      </c>
      <c r="CF39" s="78">
        <v>0</v>
      </c>
      <c r="CG39" s="78">
        <v>0</v>
      </c>
      <c r="CH39" s="78">
        <v>2</v>
      </c>
      <c r="CI39" s="78">
        <v>0</v>
      </c>
      <c r="CJ39" s="78">
        <v>0</v>
      </c>
      <c r="CK39" s="78">
        <v>0</v>
      </c>
      <c r="CL39" s="78">
        <v>0</v>
      </c>
      <c r="CM39">
        <v>0</v>
      </c>
      <c r="CN39">
        <v>0</v>
      </c>
      <c r="CO39">
        <v>1</v>
      </c>
      <c r="CP39" s="33"/>
      <c r="CQ39">
        <v>30</v>
      </c>
      <c r="CR39">
        <v>1800</v>
      </c>
      <c r="CS39" s="11">
        <v>25402.719483014112</v>
      </c>
      <c r="CT39" s="11">
        <v>25402.719483014112</v>
      </c>
      <c r="DA39" s="66">
        <f t="shared" si="2"/>
        <v>50</v>
      </c>
      <c r="DB39" s="66">
        <v>1.9682931992156668E-3</v>
      </c>
      <c r="DC39" s="66">
        <v>1.9682931992156669</v>
      </c>
      <c r="DD39">
        <v>892</v>
      </c>
      <c r="DE39" t="s">
        <v>142</v>
      </c>
    </row>
    <row r="40" spans="1:109" x14ac:dyDescent="0.25">
      <c r="A40" s="63" t="str">
        <f t="shared" si="1"/>
        <v>21_04_LOB_42</v>
      </c>
      <c r="B40" s="57">
        <v>42</v>
      </c>
      <c r="C40" s="49" t="str">
        <f t="shared" si="0"/>
        <v>42_OPP_BB_MI</v>
      </c>
      <c r="D40" s="5">
        <v>44301</v>
      </c>
      <c r="E40" s="19">
        <v>0.62291666666666667</v>
      </c>
      <c r="F40" s="2" t="s">
        <v>140</v>
      </c>
      <c r="G40" s="2" t="s">
        <v>24</v>
      </c>
      <c r="H40" s="2" t="s">
        <v>28</v>
      </c>
      <c r="I40" s="2">
        <v>5.3</v>
      </c>
      <c r="J40" s="2">
        <v>206501</v>
      </c>
      <c r="K40" s="2">
        <v>429025</v>
      </c>
      <c r="L40" s="2">
        <v>206501</v>
      </c>
      <c r="M40" s="2">
        <v>429025</v>
      </c>
      <c r="N40" s="2"/>
      <c r="O40" s="2" t="s">
        <v>122</v>
      </c>
      <c r="P40" s="2" t="s">
        <v>26</v>
      </c>
      <c r="Q40" s="23" t="s">
        <v>36</v>
      </c>
      <c r="R40" s="33"/>
      <c r="S40">
        <v>0</v>
      </c>
      <c r="T40">
        <v>0</v>
      </c>
      <c r="U40">
        <v>0</v>
      </c>
      <c r="V40">
        <v>0</v>
      </c>
      <c r="W40" s="78">
        <v>0</v>
      </c>
      <c r="X40" s="78">
        <v>2</v>
      </c>
      <c r="Y40" s="78">
        <v>1</v>
      </c>
      <c r="Z40" s="78">
        <v>0</v>
      </c>
      <c r="AA40" s="78">
        <v>0</v>
      </c>
      <c r="AB40" s="78">
        <v>0</v>
      </c>
      <c r="AC40" s="78">
        <v>0</v>
      </c>
      <c r="AD40" s="78">
        <v>0</v>
      </c>
      <c r="AE40" s="78">
        <v>0</v>
      </c>
      <c r="AF40" s="78">
        <v>0</v>
      </c>
      <c r="AG40" s="78">
        <v>24</v>
      </c>
      <c r="AH40" s="78">
        <v>9</v>
      </c>
      <c r="AI40" s="78">
        <v>0</v>
      </c>
      <c r="AJ40" s="78">
        <v>0</v>
      </c>
      <c r="AK40" s="78">
        <v>0</v>
      </c>
      <c r="AL40" s="78">
        <v>0</v>
      </c>
      <c r="AM40" s="78">
        <v>0</v>
      </c>
      <c r="AN40" s="78">
        <v>0</v>
      </c>
      <c r="AO40" s="78">
        <v>0</v>
      </c>
      <c r="AP40" s="78">
        <v>0</v>
      </c>
      <c r="AQ40" s="78">
        <v>0</v>
      </c>
      <c r="AR40" s="78">
        <v>0</v>
      </c>
      <c r="AS40" s="78">
        <v>0</v>
      </c>
      <c r="AT40" s="78">
        <v>0</v>
      </c>
      <c r="AU40" s="78">
        <v>0</v>
      </c>
      <c r="AV40" s="78">
        <v>0</v>
      </c>
      <c r="AW40" s="78">
        <v>0</v>
      </c>
      <c r="AX40" s="78">
        <v>0</v>
      </c>
      <c r="AY40" s="78">
        <v>0</v>
      </c>
      <c r="AZ40" s="78">
        <v>0</v>
      </c>
      <c r="BA40" s="78">
        <v>0</v>
      </c>
      <c r="BB40" s="78">
        <v>0</v>
      </c>
      <c r="BC40" s="78">
        <v>0</v>
      </c>
      <c r="BD40" s="78">
        <v>0</v>
      </c>
      <c r="BE40" s="78">
        <v>0</v>
      </c>
      <c r="BF40" s="78">
        <v>0</v>
      </c>
      <c r="BG40" s="78">
        <v>0</v>
      </c>
      <c r="BH40" s="78">
        <v>0</v>
      </c>
      <c r="BI40" s="78">
        <v>0</v>
      </c>
      <c r="BJ40" s="78">
        <v>0</v>
      </c>
      <c r="BK40" s="78">
        <v>0</v>
      </c>
      <c r="BL40" s="78">
        <v>0</v>
      </c>
      <c r="BM40" s="78">
        <v>0</v>
      </c>
      <c r="BN40" s="78">
        <v>0</v>
      </c>
      <c r="BO40" s="78">
        <v>1</v>
      </c>
      <c r="BP40" s="78">
        <v>0</v>
      </c>
      <c r="BQ40" s="78">
        <v>0</v>
      </c>
      <c r="BR40" s="78">
        <v>0</v>
      </c>
      <c r="BS40" s="78">
        <v>0</v>
      </c>
      <c r="BT40" s="78">
        <v>6</v>
      </c>
      <c r="BU40" s="78">
        <v>0</v>
      </c>
      <c r="BV40" s="78">
        <v>0</v>
      </c>
      <c r="BW40" s="78">
        <v>0</v>
      </c>
      <c r="BX40" s="78">
        <v>0</v>
      </c>
      <c r="BY40" s="78">
        <v>0</v>
      </c>
      <c r="BZ40" s="78">
        <v>0</v>
      </c>
      <c r="CA40" s="78">
        <v>4</v>
      </c>
      <c r="CB40" s="78">
        <v>0</v>
      </c>
      <c r="CC40" s="78">
        <v>0</v>
      </c>
      <c r="CD40" s="78">
        <v>0</v>
      </c>
      <c r="CE40" s="78">
        <v>0</v>
      </c>
      <c r="CF40" s="78">
        <v>0</v>
      </c>
      <c r="CG40" s="78">
        <v>0</v>
      </c>
      <c r="CH40" s="78">
        <v>0</v>
      </c>
      <c r="CI40" s="78">
        <v>0</v>
      </c>
      <c r="CJ40" s="78">
        <v>0</v>
      </c>
      <c r="CK40" s="78">
        <v>0</v>
      </c>
      <c r="CL40" s="78">
        <v>0</v>
      </c>
      <c r="CM40">
        <v>0</v>
      </c>
      <c r="CN40">
        <v>0</v>
      </c>
      <c r="CO40">
        <v>0</v>
      </c>
      <c r="CP40" s="33"/>
      <c r="CQ40">
        <v>30</v>
      </c>
      <c r="CR40">
        <v>1800</v>
      </c>
      <c r="CS40" s="11">
        <v>25402.719483014112</v>
      </c>
      <c r="CT40" s="11">
        <v>25402.719483014112</v>
      </c>
      <c r="DA40" s="66">
        <f t="shared" si="2"/>
        <v>47</v>
      </c>
      <c r="DB40" s="66">
        <v>1.8501956072627269E-3</v>
      </c>
      <c r="DC40" s="66">
        <v>1.8501956072627268</v>
      </c>
      <c r="DD40">
        <v>891</v>
      </c>
      <c r="DE40" t="s">
        <v>142</v>
      </c>
    </row>
    <row r="41" spans="1:109" x14ac:dyDescent="0.25">
      <c r="A41" s="63" t="str">
        <f t="shared" si="1"/>
        <v>21_04_LOB_43</v>
      </c>
      <c r="B41" s="57">
        <v>43</v>
      </c>
      <c r="C41" s="49" t="str">
        <f t="shared" si="0"/>
        <v>43_BOD_SB_LO</v>
      </c>
      <c r="D41" s="5">
        <v>44301</v>
      </c>
      <c r="E41" s="19">
        <v>0.65625</v>
      </c>
      <c r="F41" s="2" t="s">
        <v>139</v>
      </c>
      <c r="G41" s="2" t="s">
        <v>141</v>
      </c>
      <c r="H41" s="2" t="s">
        <v>25</v>
      </c>
      <c r="I41" s="2">
        <v>4.8</v>
      </c>
      <c r="J41" s="2">
        <v>206474</v>
      </c>
      <c r="K41" s="2">
        <v>428879</v>
      </c>
      <c r="L41" s="2">
        <v>206754</v>
      </c>
      <c r="M41" s="2">
        <v>428862</v>
      </c>
      <c r="N41" s="77">
        <f>SQRT(ABS(J41-L41)^2+ABS(K41-M41)^2)</f>
        <v>280.51559671433603</v>
      </c>
      <c r="O41" s="2" t="s">
        <v>122</v>
      </c>
      <c r="P41" s="2" t="s">
        <v>26</v>
      </c>
      <c r="Q41" s="23" t="s">
        <v>36</v>
      </c>
      <c r="R41" s="33"/>
      <c r="S41">
        <v>0</v>
      </c>
      <c r="T41">
        <v>0</v>
      </c>
      <c r="U41">
        <v>0</v>
      </c>
      <c r="V41">
        <v>0</v>
      </c>
      <c r="W41" s="78">
        <v>0</v>
      </c>
      <c r="X41" s="78">
        <v>2</v>
      </c>
      <c r="Y41" s="78">
        <v>0</v>
      </c>
      <c r="Z41" s="78">
        <v>0</v>
      </c>
      <c r="AA41" s="78">
        <v>0</v>
      </c>
      <c r="AB41" s="78">
        <v>0</v>
      </c>
      <c r="AC41" s="78">
        <v>0</v>
      </c>
      <c r="AD41" s="78">
        <v>0</v>
      </c>
      <c r="AE41" s="78">
        <v>0</v>
      </c>
      <c r="AF41" s="78">
        <v>0</v>
      </c>
      <c r="AG41" s="78">
        <v>31</v>
      </c>
      <c r="AH41" s="78">
        <v>17</v>
      </c>
      <c r="AI41" s="78">
        <v>0</v>
      </c>
      <c r="AJ41" s="78">
        <v>0</v>
      </c>
      <c r="AK41" s="78">
        <v>0</v>
      </c>
      <c r="AL41" s="78">
        <v>0</v>
      </c>
      <c r="AM41" s="78">
        <v>0</v>
      </c>
      <c r="AN41" s="78">
        <v>0</v>
      </c>
      <c r="AO41" s="78">
        <v>0</v>
      </c>
      <c r="AP41" s="78">
        <v>0</v>
      </c>
      <c r="AQ41" s="78">
        <v>0</v>
      </c>
      <c r="AR41" s="78">
        <v>0</v>
      </c>
      <c r="AS41" s="78">
        <v>0</v>
      </c>
      <c r="AT41" s="78">
        <v>0</v>
      </c>
      <c r="AU41" s="78">
        <v>0</v>
      </c>
      <c r="AV41" s="78">
        <v>0</v>
      </c>
      <c r="AW41" s="78">
        <v>0</v>
      </c>
      <c r="AX41" s="78">
        <v>0</v>
      </c>
      <c r="AY41" s="78">
        <v>0</v>
      </c>
      <c r="AZ41" s="78">
        <v>0</v>
      </c>
      <c r="BA41" s="78">
        <v>0</v>
      </c>
      <c r="BB41" s="78">
        <v>0</v>
      </c>
      <c r="BC41" s="78">
        <v>0</v>
      </c>
      <c r="BD41" s="78">
        <v>0</v>
      </c>
      <c r="BE41" s="78">
        <v>0</v>
      </c>
      <c r="BF41" s="78">
        <v>0</v>
      </c>
      <c r="BG41" s="78">
        <v>0</v>
      </c>
      <c r="BH41" s="78">
        <v>0</v>
      </c>
      <c r="BI41" s="78">
        <v>0</v>
      </c>
      <c r="BJ41" s="78">
        <v>0</v>
      </c>
      <c r="BK41" s="78">
        <v>0</v>
      </c>
      <c r="BL41" s="78">
        <v>0</v>
      </c>
      <c r="BM41" s="78">
        <v>0</v>
      </c>
      <c r="BN41" s="78">
        <v>1</v>
      </c>
      <c r="BO41" s="78">
        <v>0</v>
      </c>
      <c r="BP41" s="78">
        <v>0</v>
      </c>
      <c r="BQ41" s="78">
        <v>0</v>
      </c>
      <c r="BR41" s="78">
        <v>0</v>
      </c>
      <c r="BS41" s="78">
        <v>0</v>
      </c>
      <c r="BT41" s="78">
        <v>5</v>
      </c>
      <c r="BU41" s="78">
        <v>0</v>
      </c>
      <c r="BV41" s="78">
        <v>0</v>
      </c>
      <c r="BW41" s="78">
        <v>1</v>
      </c>
      <c r="BX41" s="78">
        <v>0</v>
      </c>
      <c r="BY41" s="78">
        <v>0</v>
      </c>
      <c r="BZ41" s="78">
        <v>0</v>
      </c>
      <c r="CA41" s="78">
        <v>6</v>
      </c>
      <c r="CB41" s="78">
        <v>0</v>
      </c>
      <c r="CC41" s="78">
        <v>0</v>
      </c>
      <c r="CD41" s="78">
        <v>0</v>
      </c>
      <c r="CE41" s="78">
        <v>0</v>
      </c>
      <c r="CF41" s="78">
        <v>0</v>
      </c>
      <c r="CG41" s="78">
        <v>0</v>
      </c>
      <c r="CH41" s="78">
        <v>1</v>
      </c>
      <c r="CI41" s="78">
        <v>1</v>
      </c>
      <c r="CJ41" s="78">
        <v>0</v>
      </c>
      <c r="CK41" s="78">
        <v>0</v>
      </c>
      <c r="CL41" s="78">
        <v>2</v>
      </c>
      <c r="CM41">
        <v>0</v>
      </c>
      <c r="CN41">
        <v>0</v>
      </c>
      <c r="CO41">
        <v>1</v>
      </c>
      <c r="CP41" s="33"/>
      <c r="CQ41">
        <v>30</v>
      </c>
      <c r="CR41">
        <v>1800</v>
      </c>
      <c r="CS41" s="11">
        <v>14923.842508120186</v>
      </c>
      <c r="CT41" s="11">
        <v>14923.842508120186</v>
      </c>
      <c r="DA41" s="66">
        <f t="shared" si="2"/>
        <v>68</v>
      </c>
      <c r="DB41" s="66">
        <v>4.5564672746312247E-3</v>
      </c>
      <c r="DC41" s="66">
        <v>4.5564672746312249</v>
      </c>
      <c r="DD41">
        <v>891</v>
      </c>
      <c r="DE41" t="s">
        <v>142</v>
      </c>
    </row>
    <row r="42" spans="1:109" x14ac:dyDescent="0.25">
      <c r="A42" s="63" t="str">
        <f t="shared" si="1"/>
        <v>21_04_LOB_44</v>
      </c>
      <c r="B42" s="57">
        <v>44</v>
      </c>
      <c r="C42" s="49" t="str">
        <f t="shared" si="0"/>
        <v>44_BOD_SB_LO</v>
      </c>
      <c r="D42" s="5">
        <v>44301</v>
      </c>
      <c r="E42" s="19">
        <v>0.68402777777777779</v>
      </c>
      <c r="F42" s="2" t="s">
        <v>139</v>
      </c>
      <c r="G42" s="2" t="s">
        <v>141</v>
      </c>
      <c r="H42" s="2" t="s">
        <v>25</v>
      </c>
      <c r="I42" s="2">
        <v>4.4000000000000004</v>
      </c>
      <c r="J42" s="2">
        <v>206474</v>
      </c>
      <c r="K42" s="2">
        <v>428879</v>
      </c>
      <c r="L42" s="2">
        <v>206474</v>
      </c>
      <c r="M42" s="2">
        <v>428879</v>
      </c>
      <c r="N42" s="2"/>
      <c r="O42" s="2" t="s">
        <v>122</v>
      </c>
      <c r="P42" s="2" t="s">
        <v>26</v>
      </c>
      <c r="Q42" s="23" t="s">
        <v>36</v>
      </c>
      <c r="R42" s="33"/>
      <c r="S42">
        <v>0</v>
      </c>
      <c r="T42">
        <v>0</v>
      </c>
      <c r="U42">
        <v>0</v>
      </c>
      <c r="V42">
        <v>0</v>
      </c>
      <c r="W42" s="78">
        <v>0</v>
      </c>
      <c r="X42" s="78">
        <v>2</v>
      </c>
      <c r="Y42" s="78">
        <v>2</v>
      </c>
      <c r="Z42" s="78">
        <v>0</v>
      </c>
      <c r="AA42" s="78">
        <v>0</v>
      </c>
      <c r="AB42" s="78">
        <v>0</v>
      </c>
      <c r="AC42" s="78">
        <v>0</v>
      </c>
      <c r="AD42" s="78">
        <v>0</v>
      </c>
      <c r="AE42" s="78">
        <v>0</v>
      </c>
      <c r="AF42" s="78">
        <v>0</v>
      </c>
      <c r="AG42" s="78">
        <v>25</v>
      </c>
      <c r="AH42" s="78">
        <v>13</v>
      </c>
      <c r="AI42" s="78">
        <v>0</v>
      </c>
      <c r="AJ42" s="78">
        <v>0</v>
      </c>
      <c r="AK42" s="78">
        <v>0</v>
      </c>
      <c r="AL42" s="78">
        <v>1</v>
      </c>
      <c r="AM42" s="78">
        <v>0</v>
      </c>
      <c r="AN42" s="78">
        <v>0</v>
      </c>
      <c r="AO42" s="78">
        <v>0</v>
      </c>
      <c r="AP42" s="78">
        <v>0</v>
      </c>
      <c r="AQ42" s="78">
        <v>0</v>
      </c>
      <c r="AR42" s="78">
        <v>0</v>
      </c>
      <c r="AS42" s="78">
        <v>0</v>
      </c>
      <c r="AT42" s="78">
        <v>0</v>
      </c>
      <c r="AU42" s="78">
        <v>0</v>
      </c>
      <c r="AV42" s="78">
        <v>0</v>
      </c>
      <c r="AW42" s="78">
        <v>0</v>
      </c>
      <c r="AX42" s="78">
        <v>0</v>
      </c>
      <c r="AY42" s="78">
        <v>0</v>
      </c>
      <c r="AZ42" s="78">
        <v>0</v>
      </c>
      <c r="BA42" s="78">
        <v>0</v>
      </c>
      <c r="BB42" s="78">
        <v>0</v>
      </c>
      <c r="BC42" s="78">
        <v>0</v>
      </c>
      <c r="BD42" s="78">
        <v>0</v>
      </c>
      <c r="BE42" s="78">
        <v>0</v>
      </c>
      <c r="BF42" s="78">
        <v>0</v>
      </c>
      <c r="BG42" s="78">
        <v>0</v>
      </c>
      <c r="BH42" s="78">
        <v>0</v>
      </c>
      <c r="BI42" s="78">
        <v>0</v>
      </c>
      <c r="BJ42" s="78">
        <v>0</v>
      </c>
      <c r="BK42" s="78">
        <v>0</v>
      </c>
      <c r="BL42" s="78">
        <v>0</v>
      </c>
      <c r="BM42" s="78">
        <v>0</v>
      </c>
      <c r="BN42" s="78">
        <v>0</v>
      </c>
      <c r="BO42" s="78">
        <v>0</v>
      </c>
      <c r="BP42" s="78">
        <v>0</v>
      </c>
      <c r="BQ42" s="78">
        <v>0</v>
      </c>
      <c r="BR42" s="78">
        <v>0</v>
      </c>
      <c r="BS42" s="78">
        <v>0</v>
      </c>
      <c r="BT42" s="78">
        <v>4</v>
      </c>
      <c r="BU42" s="78">
        <v>0</v>
      </c>
      <c r="BV42" s="78">
        <v>0</v>
      </c>
      <c r="BW42" s="78">
        <v>0</v>
      </c>
      <c r="BX42" s="78">
        <v>0</v>
      </c>
      <c r="BY42" s="78">
        <v>0</v>
      </c>
      <c r="BZ42" s="78">
        <v>0</v>
      </c>
      <c r="CA42" s="78">
        <v>4</v>
      </c>
      <c r="CB42" s="78">
        <v>0</v>
      </c>
      <c r="CC42" s="78">
        <v>0</v>
      </c>
      <c r="CD42" s="78">
        <v>0</v>
      </c>
      <c r="CE42" s="78">
        <v>0</v>
      </c>
      <c r="CF42" s="78">
        <v>0</v>
      </c>
      <c r="CG42" s="78">
        <v>0</v>
      </c>
      <c r="CH42" s="78">
        <v>0</v>
      </c>
      <c r="CI42" s="78">
        <v>0</v>
      </c>
      <c r="CJ42" s="78">
        <v>0</v>
      </c>
      <c r="CK42" s="78">
        <v>0</v>
      </c>
      <c r="CL42" s="78">
        <v>0</v>
      </c>
      <c r="CM42">
        <v>0</v>
      </c>
      <c r="CN42">
        <v>1</v>
      </c>
      <c r="CO42">
        <v>2</v>
      </c>
      <c r="CP42" s="33"/>
      <c r="CQ42">
        <v>30</v>
      </c>
      <c r="CR42">
        <v>1800</v>
      </c>
      <c r="CS42" s="11">
        <v>14923.842508120186</v>
      </c>
      <c r="CT42" s="11">
        <v>14923.842508120186</v>
      </c>
      <c r="DA42" s="66">
        <f t="shared" si="2"/>
        <v>54</v>
      </c>
      <c r="DB42" s="66">
        <v>3.6183710710306783E-3</v>
      </c>
      <c r="DC42" s="66">
        <v>3.6183710710306785</v>
      </c>
      <c r="DD42">
        <v>892</v>
      </c>
      <c r="DE42" t="s">
        <v>142</v>
      </c>
    </row>
    <row r="43" spans="1:109" x14ac:dyDescent="0.25">
      <c r="A43" s="63" t="str">
        <f t="shared" si="1"/>
        <v>21_04_LOB_45</v>
      </c>
      <c r="B43" s="57">
        <v>45</v>
      </c>
      <c r="C43" s="49" t="str">
        <f t="shared" si="0"/>
        <v>45_BOD_SB_LO</v>
      </c>
      <c r="D43" s="5">
        <v>44301</v>
      </c>
      <c r="E43" s="19">
        <v>0.71180555555555547</v>
      </c>
      <c r="F43" s="2" t="s">
        <v>139</v>
      </c>
      <c r="G43" s="2" t="s">
        <v>141</v>
      </c>
      <c r="H43" s="2" t="s">
        <v>25</v>
      </c>
      <c r="I43" s="2">
        <v>4.5999999999999996</v>
      </c>
      <c r="J43" s="2">
        <v>206474</v>
      </c>
      <c r="K43" s="2">
        <v>428879</v>
      </c>
      <c r="L43" s="2">
        <v>206783</v>
      </c>
      <c r="M43" s="2">
        <v>428853</v>
      </c>
      <c r="N43" s="77">
        <f>SQRT(ABS(J43-L43)^2+ABS(K43-M43)^2)</f>
        <v>310.09192185543952</v>
      </c>
      <c r="O43" s="2" t="s">
        <v>122</v>
      </c>
      <c r="P43" s="2" t="s">
        <v>26</v>
      </c>
      <c r="Q43" s="23" t="s">
        <v>36</v>
      </c>
      <c r="R43" s="33"/>
      <c r="S43">
        <v>0</v>
      </c>
      <c r="T43">
        <v>0</v>
      </c>
      <c r="U43">
        <v>0</v>
      </c>
      <c r="V43">
        <v>0</v>
      </c>
      <c r="W43" s="78">
        <v>0</v>
      </c>
      <c r="X43" s="78">
        <v>0</v>
      </c>
      <c r="Y43" s="78">
        <v>0</v>
      </c>
      <c r="Z43" s="78">
        <v>0</v>
      </c>
      <c r="AA43" s="78">
        <v>0</v>
      </c>
      <c r="AB43" s="78">
        <v>0</v>
      </c>
      <c r="AC43" s="78">
        <v>0</v>
      </c>
      <c r="AD43" s="78">
        <v>0</v>
      </c>
      <c r="AE43" s="78">
        <v>0</v>
      </c>
      <c r="AF43" s="78">
        <v>0</v>
      </c>
      <c r="AG43" s="78">
        <v>47</v>
      </c>
      <c r="AH43" s="78">
        <v>1</v>
      </c>
      <c r="AI43" s="78">
        <v>0</v>
      </c>
      <c r="AJ43" s="78">
        <v>0</v>
      </c>
      <c r="AK43" s="78">
        <v>0</v>
      </c>
      <c r="AL43" s="78">
        <v>0</v>
      </c>
      <c r="AM43" s="78">
        <v>0</v>
      </c>
      <c r="AN43" s="78">
        <v>0</v>
      </c>
      <c r="AO43" s="78">
        <v>0</v>
      </c>
      <c r="AP43" s="78">
        <v>0</v>
      </c>
      <c r="AQ43" s="78">
        <v>0</v>
      </c>
      <c r="AR43" s="78">
        <v>0</v>
      </c>
      <c r="AS43" s="78">
        <v>0</v>
      </c>
      <c r="AT43" s="78">
        <v>0</v>
      </c>
      <c r="AU43" s="78">
        <v>0</v>
      </c>
      <c r="AV43" s="78">
        <v>0</v>
      </c>
      <c r="AW43" s="78">
        <v>0</v>
      </c>
      <c r="AX43" s="78">
        <v>0</v>
      </c>
      <c r="AY43" s="78">
        <v>0</v>
      </c>
      <c r="AZ43" s="78">
        <v>0</v>
      </c>
      <c r="BA43" s="78">
        <v>0</v>
      </c>
      <c r="BB43" s="78">
        <v>0</v>
      </c>
      <c r="BC43" s="78">
        <v>0</v>
      </c>
      <c r="BD43" s="78">
        <v>0</v>
      </c>
      <c r="BE43" s="78">
        <v>0</v>
      </c>
      <c r="BF43" s="78">
        <v>0</v>
      </c>
      <c r="BG43" s="78">
        <v>0</v>
      </c>
      <c r="BH43" s="78">
        <v>0</v>
      </c>
      <c r="BI43" s="78">
        <v>0</v>
      </c>
      <c r="BJ43" s="78">
        <v>0</v>
      </c>
      <c r="BK43" s="78">
        <v>0</v>
      </c>
      <c r="BL43" s="78">
        <v>0</v>
      </c>
      <c r="BM43" s="78">
        <v>0</v>
      </c>
      <c r="BN43" s="78">
        <v>0</v>
      </c>
      <c r="BO43" s="78">
        <v>0</v>
      </c>
      <c r="BP43" s="78">
        <v>0</v>
      </c>
      <c r="BQ43" s="78">
        <v>0</v>
      </c>
      <c r="BR43" s="78">
        <v>0</v>
      </c>
      <c r="BS43" s="78">
        <v>0</v>
      </c>
      <c r="BT43" s="78">
        <v>4</v>
      </c>
      <c r="BU43" s="78">
        <v>0</v>
      </c>
      <c r="BV43" s="78">
        <v>0</v>
      </c>
      <c r="BW43" s="78">
        <v>0</v>
      </c>
      <c r="BX43" s="78">
        <v>0</v>
      </c>
      <c r="BY43" s="78">
        <v>1</v>
      </c>
      <c r="BZ43" s="78">
        <v>0</v>
      </c>
      <c r="CA43" s="78">
        <v>4</v>
      </c>
      <c r="CB43" s="78">
        <v>0</v>
      </c>
      <c r="CC43" s="78">
        <v>0</v>
      </c>
      <c r="CD43" s="78">
        <v>1</v>
      </c>
      <c r="CE43" s="78">
        <v>0</v>
      </c>
      <c r="CF43" s="78">
        <v>0</v>
      </c>
      <c r="CG43" s="78">
        <v>0</v>
      </c>
      <c r="CH43" s="78">
        <v>1</v>
      </c>
      <c r="CI43" s="78">
        <v>0</v>
      </c>
      <c r="CJ43" s="78">
        <v>0</v>
      </c>
      <c r="CK43" s="78">
        <v>0</v>
      </c>
      <c r="CL43" s="78">
        <v>0</v>
      </c>
      <c r="CM43">
        <v>0</v>
      </c>
      <c r="CN43">
        <v>0</v>
      </c>
      <c r="CO43">
        <v>1</v>
      </c>
      <c r="CP43" s="33"/>
      <c r="CQ43">
        <v>30</v>
      </c>
      <c r="CR43">
        <v>1800</v>
      </c>
      <c r="CS43" s="11">
        <v>14923.842508120186</v>
      </c>
      <c r="CT43" s="11">
        <v>14923.842508120186</v>
      </c>
      <c r="DA43" s="66">
        <f t="shared" si="2"/>
        <v>60</v>
      </c>
      <c r="DB43" s="66">
        <v>4.0204123011451983E-3</v>
      </c>
      <c r="DC43" s="66">
        <v>4.020412301145198</v>
      </c>
      <c r="DD43">
        <v>891</v>
      </c>
      <c r="DE43" t="s">
        <v>142</v>
      </c>
    </row>
    <row r="44" spans="1:109" x14ac:dyDescent="0.25">
      <c r="A44" s="63" t="str">
        <f t="shared" si="1"/>
        <v>21_04_LOB_46</v>
      </c>
      <c r="B44" s="57">
        <v>46</v>
      </c>
      <c r="C44" s="49" t="str">
        <f t="shared" si="0"/>
        <v>46_BOD_SB_LO</v>
      </c>
      <c r="D44" s="5">
        <v>44302</v>
      </c>
      <c r="E44" s="19">
        <v>0.34027777777777773</v>
      </c>
      <c r="F44" s="2" t="s">
        <v>139</v>
      </c>
      <c r="G44" s="2" t="s">
        <v>141</v>
      </c>
      <c r="H44" s="2" t="s">
        <v>25</v>
      </c>
      <c r="I44" s="2">
        <v>4.3</v>
      </c>
      <c r="J44" s="2">
        <v>206474</v>
      </c>
      <c r="K44" s="2">
        <v>428879</v>
      </c>
      <c r="L44" s="2">
        <v>206988</v>
      </c>
      <c r="M44" s="2">
        <v>428809</v>
      </c>
      <c r="N44" s="77">
        <f>SQRT(ABS(J44-L44)^2+ABS(K44-M44)^2)</f>
        <v>518.74463852651047</v>
      </c>
      <c r="O44" s="2" t="s">
        <v>122</v>
      </c>
      <c r="P44" s="2" t="s">
        <v>26</v>
      </c>
      <c r="Q44" s="23" t="s">
        <v>36</v>
      </c>
      <c r="R44" s="33"/>
      <c r="S44">
        <v>0</v>
      </c>
      <c r="T44">
        <v>0</v>
      </c>
      <c r="U44">
        <v>0</v>
      </c>
      <c r="V44">
        <v>0</v>
      </c>
      <c r="W44" s="78">
        <v>0</v>
      </c>
      <c r="X44" s="78">
        <v>0</v>
      </c>
      <c r="Y44" s="78">
        <v>0</v>
      </c>
      <c r="Z44" s="78">
        <v>0</v>
      </c>
      <c r="AA44" s="78">
        <v>0</v>
      </c>
      <c r="AB44" s="78">
        <v>0</v>
      </c>
      <c r="AC44" s="78">
        <v>0</v>
      </c>
      <c r="AD44" s="78">
        <v>0</v>
      </c>
      <c r="AE44" s="78">
        <v>0</v>
      </c>
      <c r="AF44" s="78">
        <v>0</v>
      </c>
      <c r="AG44" s="78">
        <v>11</v>
      </c>
      <c r="AH44" s="78">
        <v>7</v>
      </c>
      <c r="AI44" s="78">
        <v>0</v>
      </c>
      <c r="AJ44" s="78">
        <v>0</v>
      </c>
      <c r="AK44" s="78">
        <v>0</v>
      </c>
      <c r="AL44" s="78">
        <v>0</v>
      </c>
      <c r="AM44" s="78">
        <v>1</v>
      </c>
      <c r="AN44" s="78">
        <v>0</v>
      </c>
      <c r="AO44" s="78">
        <v>0</v>
      </c>
      <c r="AP44" s="78">
        <v>0</v>
      </c>
      <c r="AQ44" s="78">
        <v>0</v>
      </c>
      <c r="AR44" s="78">
        <v>0</v>
      </c>
      <c r="AS44" s="78">
        <v>0</v>
      </c>
      <c r="AT44" s="78">
        <v>0</v>
      </c>
      <c r="AU44" s="78">
        <v>0</v>
      </c>
      <c r="AV44" s="78">
        <v>0</v>
      </c>
      <c r="AW44" s="78">
        <v>0</v>
      </c>
      <c r="AX44" s="78">
        <v>0</v>
      </c>
      <c r="AY44" s="78">
        <v>0</v>
      </c>
      <c r="AZ44" s="78">
        <v>0</v>
      </c>
      <c r="BA44" s="78">
        <v>0</v>
      </c>
      <c r="BB44" s="78">
        <v>0</v>
      </c>
      <c r="BC44" s="78">
        <v>0</v>
      </c>
      <c r="BD44" s="78">
        <v>0</v>
      </c>
      <c r="BE44" s="78">
        <v>0</v>
      </c>
      <c r="BF44" s="78">
        <v>0</v>
      </c>
      <c r="BG44" s="78">
        <v>0</v>
      </c>
      <c r="BH44" s="78">
        <v>0</v>
      </c>
      <c r="BI44" s="78">
        <v>0</v>
      </c>
      <c r="BJ44" s="78">
        <v>0</v>
      </c>
      <c r="BK44" s="78">
        <v>0</v>
      </c>
      <c r="BL44" s="78">
        <v>0</v>
      </c>
      <c r="BM44" s="78">
        <v>0</v>
      </c>
      <c r="BN44" s="78">
        <v>0</v>
      </c>
      <c r="BO44" s="78">
        <v>0</v>
      </c>
      <c r="BP44" s="78">
        <v>0</v>
      </c>
      <c r="BQ44" s="78">
        <v>0</v>
      </c>
      <c r="BR44" s="78">
        <v>0</v>
      </c>
      <c r="BS44" s="78">
        <v>0</v>
      </c>
      <c r="BT44" s="78">
        <v>1</v>
      </c>
      <c r="BU44" s="78">
        <v>0</v>
      </c>
      <c r="BV44" s="78">
        <v>0</v>
      </c>
      <c r="BW44" s="78">
        <v>0</v>
      </c>
      <c r="BX44" s="78">
        <v>0</v>
      </c>
      <c r="BY44" s="78">
        <v>0</v>
      </c>
      <c r="BZ44" s="78">
        <v>0</v>
      </c>
      <c r="CA44" s="78">
        <v>1</v>
      </c>
      <c r="CB44" s="78">
        <v>0</v>
      </c>
      <c r="CC44" s="78">
        <v>0</v>
      </c>
      <c r="CD44" s="78">
        <v>0</v>
      </c>
      <c r="CE44" s="78">
        <v>0</v>
      </c>
      <c r="CF44" s="78">
        <v>0</v>
      </c>
      <c r="CG44" s="78">
        <v>0</v>
      </c>
      <c r="CH44" s="78">
        <v>0</v>
      </c>
      <c r="CI44" s="78">
        <v>0</v>
      </c>
      <c r="CJ44" s="78">
        <v>0</v>
      </c>
      <c r="CK44" s="78">
        <v>8</v>
      </c>
      <c r="CL44" s="78">
        <v>1</v>
      </c>
      <c r="CM44">
        <v>1</v>
      </c>
      <c r="CN44">
        <v>1</v>
      </c>
      <c r="CO44">
        <v>1</v>
      </c>
      <c r="CP44" s="33"/>
      <c r="CQ44">
        <v>30</v>
      </c>
      <c r="CR44">
        <v>1800</v>
      </c>
      <c r="CS44" s="11">
        <v>14576.284158954501</v>
      </c>
      <c r="CT44" s="11">
        <v>14576.284158954501</v>
      </c>
      <c r="DA44" s="66">
        <f t="shared" si="2"/>
        <v>33</v>
      </c>
      <c r="DB44" s="66">
        <v>2.2639514735123662E-3</v>
      </c>
      <c r="DC44" s="66">
        <v>2.2639514735123663</v>
      </c>
      <c r="DD44">
        <v>888</v>
      </c>
      <c r="DE44" t="s">
        <v>142</v>
      </c>
    </row>
    <row r="45" spans="1:109" x14ac:dyDescent="0.25">
      <c r="A45" s="63" t="str">
        <f t="shared" si="1"/>
        <v>21_04_LOB_47</v>
      </c>
      <c r="B45" s="57">
        <v>47</v>
      </c>
      <c r="C45" s="49" t="str">
        <f t="shared" si="0"/>
        <v>47_OPP_BB_LO</v>
      </c>
      <c r="D45" s="5">
        <v>44302</v>
      </c>
      <c r="E45" s="19">
        <v>0.3611111111111111</v>
      </c>
      <c r="F45" s="2" t="s">
        <v>139</v>
      </c>
      <c r="G45" s="2" t="s">
        <v>24</v>
      </c>
      <c r="H45" s="2" t="s">
        <v>28</v>
      </c>
      <c r="I45" s="2">
        <v>4.2</v>
      </c>
      <c r="J45" s="2">
        <v>206474</v>
      </c>
      <c r="K45" s="2">
        <v>428879</v>
      </c>
      <c r="L45" s="2">
        <v>206474</v>
      </c>
      <c r="M45" s="2">
        <v>428879</v>
      </c>
      <c r="N45" s="2"/>
      <c r="O45" s="2" t="s">
        <v>122</v>
      </c>
      <c r="P45" s="2" t="s">
        <v>26</v>
      </c>
      <c r="Q45" s="23" t="s">
        <v>36</v>
      </c>
      <c r="R45" s="33"/>
      <c r="S45">
        <v>0</v>
      </c>
      <c r="T45">
        <v>0</v>
      </c>
      <c r="U45">
        <v>0</v>
      </c>
      <c r="V45">
        <v>0</v>
      </c>
      <c r="W45" s="78">
        <v>0</v>
      </c>
      <c r="X45" s="78">
        <v>0</v>
      </c>
      <c r="Y45" s="78">
        <v>0</v>
      </c>
      <c r="Z45" s="78">
        <v>0</v>
      </c>
      <c r="AA45" s="78">
        <v>0</v>
      </c>
      <c r="AB45" s="78">
        <v>0</v>
      </c>
      <c r="AC45" s="78">
        <v>0</v>
      </c>
      <c r="AD45" s="78">
        <v>0</v>
      </c>
      <c r="AE45" s="78">
        <v>0</v>
      </c>
      <c r="AF45" s="78">
        <v>0</v>
      </c>
      <c r="AG45" s="78">
        <v>18</v>
      </c>
      <c r="AH45" s="78">
        <v>6</v>
      </c>
      <c r="AI45" s="78">
        <v>0</v>
      </c>
      <c r="AJ45" s="78">
        <v>0</v>
      </c>
      <c r="AK45" s="78">
        <v>0</v>
      </c>
      <c r="AL45" s="78">
        <v>0</v>
      </c>
      <c r="AM45" s="78">
        <v>0</v>
      </c>
      <c r="AN45" s="78">
        <v>0</v>
      </c>
      <c r="AO45" s="78">
        <v>0</v>
      </c>
      <c r="AP45" s="78">
        <v>0</v>
      </c>
      <c r="AQ45" s="78">
        <v>0</v>
      </c>
      <c r="AR45" s="78">
        <v>0</v>
      </c>
      <c r="AS45" s="78">
        <v>0</v>
      </c>
      <c r="AT45" s="78">
        <v>0</v>
      </c>
      <c r="AU45" s="78">
        <v>0</v>
      </c>
      <c r="AV45" s="78">
        <v>0</v>
      </c>
      <c r="AW45" s="78">
        <v>0</v>
      </c>
      <c r="AX45" s="78">
        <v>0</v>
      </c>
      <c r="AY45" s="78">
        <v>0</v>
      </c>
      <c r="AZ45" s="78">
        <v>0</v>
      </c>
      <c r="BA45" s="78">
        <v>0</v>
      </c>
      <c r="BB45" s="78">
        <v>0</v>
      </c>
      <c r="BC45" s="78">
        <v>0</v>
      </c>
      <c r="BD45" s="78">
        <v>0</v>
      </c>
      <c r="BE45" s="78">
        <v>0</v>
      </c>
      <c r="BF45" s="78">
        <v>0</v>
      </c>
      <c r="BG45" s="78">
        <v>0</v>
      </c>
      <c r="BH45" s="78">
        <v>0</v>
      </c>
      <c r="BI45" s="78">
        <v>0</v>
      </c>
      <c r="BJ45" s="78">
        <v>0</v>
      </c>
      <c r="BK45" s="78">
        <v>0</v>
      </c>
      <c r="BL45" s="78">
        <v>0</v>
      </c>
      <c r="BM45" s="78">
        <v>0</v>
      </c>
      <c r="BN45" s="78">
        <v>0</v>
      </c>
      <c r="BO45" s="78">
        <v>0</v>
      </c>
      <c r="BP45" s="78">
        <v>0</v>
      </c>
      <c r="BQ45" s="78">
        <v>0</v>
      </c>
      <c r="BR45" s="78">
        <v>0</v>
      </c>
      <c r="BS45" s="78">
        <v>0</v>
      </c>
      <c r="BT45" s="78">
        <v>3</v>
      </c>
      <c r="BU45" s="78">
        <v>0</v>
      </c>
      <c r="BV45" s="78">
        <v>0</v>
      </c>
      <c r="BW45" s="78">
        <v>0</v>
      </c>
      <c r="BX45" s="78">
        <v>0</v>
      </c>
      <c r="BY45" s="78">
        <v>0</v>
      </c>
      <c r="BZ45" s="78">
        <v>0</v>
      </c>
      <c r="CA45" s="78">
        <v>2</v>
      </c>
      <c r="CB45" s="78">
        <v>0</v>
      </c>
      <c r="CC45" s="78">
        <v>0</v>
      </c>
      <c r="CD45" s="78">
        <v>0</v>
      </c>
      <c r="CE45" s="78">
        <v>0</v>
      </c>
      <c r="CF45" s="78">
        <v>0</v>
      </c>
      <c r="CG45" s="78">
        <v>0</v>
      </c>
      <c r="CH45" s="78">
        <v>0</v>
      </c>
      <c r="CI45" s="78">
        <v>0</v>
      </c>
      <c r="CJ45" s="78">
        <v>0</v>
      </c>
      <c r="CK45" s="78">
        <v>0</v>
      </c>
      <c r="CL45" s="78">
        <v>0</v>
      </c>
      <c r="CM45">
        <v>0</v>
      </c>
      <c r="CN45">
        <v>0</v>
      </c>
      <c r="CO45">
        <v>0</v>
      </c>
      <c r="CP45" s="33"/>
      <c r="CQ45">
        <v>30</v>
      </c>
      <c r="CR45">
        <v>1800</v>
      </c>
      <c r="CS45" s="11">
        <v>19882.897856427349</v>
      </c>
      <c r="CT45" s="11">
        <v>19882.897856427349</v>
      </c>
      <c r="DA45" s="66">
        <f t="shared" si="2"/>
        <v>29</v>
      </c>
      <c r="DB45" s="66">
        <v>1.4585399074826236E-3</v>
      </c>
      <c r="DC45" s="66">
        <v>1.4585399074826235</v>
      </c>
      <c r="DD45">
        <v>887</v>
      </c>
      <c r="DE45" t="s">
        <v>142</v>
      </c>
    </row>
    <row r="46" spans="1:109" x14ac:dyDescent="0.25">
      <c r="A46" s="63" t="str">
        <f t="shared" si="1"/>
        <v>21_04_LOB_48</v>
      </c>
      <c r="B46" s="57">
        <v>48</v>
      </c>
      <c r="C46" s="49" t="str">
        <f t="shared" si="0"/>
        <v>48_OPP_BB_LO</v>
      </c>
      <c r="D46" s="5">
        <v>44302</v>
      </c>
      <c r="E46" s="19">
        <v>0.38541666666666669</v>
      </c>
      <c r="F46" s="2" t="s">
        <v>139</v>
      </c>
      <c r="G46" s="2" t="s">
        <v>24</v>
      </c>
      <c r="H46" s="2" t="s">
        <v>28</v>
      </c>
      <c r="I46" s="2">
        <v>4.0999999999999996</v>
      </c>
      <c r="J46" s="2">
        <v>206474</v>
      </c>
      <c r="K46" s="2">
        <v>428879</v>
      </c>
      <c r="L46" s="2">
        <v>206474</v>
      </c>
      <c r="M46" s="2">
        <v>428879</v>
      </c>
      <c r="N46" s="2"/>
      <c r="O46" s="2" t="s">
        <v>122</v>
      </c>
      <c r="P46" s="2" t="s">
        <v>26</v>
      </c>
      <c r="Q46" s="23" t="s">
        <v>36</v>
      </c>
      <c r="R46" s="33"/>
      <c r="S46">
        <v>0</v>
      </c>
      <c r="T46">
        <v>0</v>
      </c>
      <c r="U46">
        <v>0</v>
      </c>
      <c r="V46">
        <v>0</v>
      </c>
      <c r="W46" s="78">
        <v>0</v>
      </c>
      <c r="X46" s="78">
        <v>0</v>
      </c>
      <c r="Y46" s="78">
        <v>0</v>
      </c>
      <c r="Z46" s="78">
        <v>0</v>
      </c>
      <c r="AA46" s="78">
        <v>0</v>
      </c>
      <c r="AB46" s="78">
        <v>0</v>
      </c>
      <c r="AC46" s="78">
        <v>0</v>
      </c>
      <c r="AD46" s="78">
        <v>0</v>
      </c>
      <c r="AE46" s="78">
        <v>0</v>
      </c>
      <c r="AF46" s="78">
        <v>0</v>
      </c>
      <c r="AG46" s="78">
        <v>29</v>
      </c>
      <c r="AH46" s="78">
        <v>9</v>
      </c>
      <c r="AI46" s="78">
        <v>0</v>
      </c>
      <c r="AJ46" s="78">
        <v>0</v>
      </c>
      <c r="AK46" s="78">
        <v>0</v>
      </c>
      <c r="AL46" s="78">
        <v>2</v>
      </c>
      <c r="AM46" s="78">
        <v>0</v>
      </c>
      <c r="AN46" s="78">
        <v>0</v>
      </c>
      <c r="AO46" s="78">
        <v>0</v>
      </c>
      <c r="AP46" s="78">
        <v>0</v>
      </c>
      <c r="AQ46" s="78">
        <v>0</v>
      </c>
      <c r="AR46" s="78">
        <v>0</v>
      </c>
      <c r="AS46" s="78">
        <v>0</v>
      </c>
      <c r="AT46" s="78">
        <v>0</v>
      </c>
      <c r="AU46" s="78">
        <v>0</v>
      </c>
      <c r="AV46" s="78">
        <v>0</v>
      </c>
      <c r="AW46" s="78">
        <v>0</v>
      </c>
      <c r="AX46" s="78">
        <v>0</v>
      </c>
      <c r="AY46" s="78">
        <v>0</v>
      </c>
      <c r="AZ46" s="78">
        <v>0</v>
      </c>
      <c r="BA46" s="78">
        <v>0</v>
      </c>
      <c r="BB46" s="78">
        <v>0</v>
      </c>
      <c r="BC46" s="78">
        <v>0</v>
      </c>
      <c r="BD46" s="78">
        <v>0</v>
      </c>
      <c r="BE46" s="78">
        <v>0</v>
      </c>
      <c r="BF46" s="78">
        <v>0</v>
      </c>
      <c r="BG46" s="78">
        <v>0</v>
      </c>
      <c r="BH46" s="78">
        <v>0</v>
      </c>
      <c r="BI46" s="78">
        <v>0</v>
      </c>
      <c r="BJ46" s="78">
        <v>0</v>
      </c>
      <c r="BK46" s="78">
        <v>0</v>
      </c>
      <c r="BL46" s="78">
        <v>0</v>
      </c>
      <c r="BM46" s="78">
        <v>0</v>
      </c>
      <c r="BN46" s="78">
        <v>0</v>
      </c>
      <c r="BO46" s="78">
        <v>0</v>
      </c>
      <c r="BP46" s="78">
        <v>0</v>
      </c>
      <c r="BQ46" s="78">
        <v>0</v>
      </c>
      <c r="BR46" s="78">
        <v>0</v>
      </c>
      <c r="BS46" s="78">
        <v>0</v>
      </c>
      <c r="BT46" s="78">
        <v>1</v>
      </c>
      <c r="BU46" s="78">
        <v>0</v>
      </c>
      <c r="BV46" s="78">
        <v>0</v>
      </c>
      <c r="BW46" s="78">
        <v>0</v>
      </c>
      <c r="BX46" s="78">
        <v>0</v>
      </c>
      <c r="BY46" s="78">
        <v>0</v>
      </c>
      <c r="BZ46" s="78">
        <v>0</v>
      </c>
      <c r="CA46" s="78">
        <v>1</v>
      </c>
      <c r="CB46" s="78">
        <v>0</v>
      </c>
      <c r="CC46" s="78">
        <v>0</v>
      </c>
      <c r="CD46" s="78">
        <v>0</v>
      </c>
      <c r="CE46" s="78">
        <v>1</v>
      </c>
      <c r="CF46" s="78">
        <v>0</v>
      </c>
      <c r="CG46" s="78">
        <v>0</v>
      </c>
      <c r="CH46" s="78">
        <v>3</v>
      </c>
      <c r="CI46" s="78">
        <v>0</v>
      </c>
      <c r="CJ46" s="78">
        <v>0</v>
      </c>
      <c r="CK46" s="78">
        <v>0</v>
      </c>
      <c r="CL46" s="78">
        <v>0</v>
      </c>
      <c r="CM46">
        <v>0</v>
      </c>
      <c r="CN46">
        <v>0</v>
      </c>
      <c r="CO46">
        <v>0</v>
      </c>
      <c r="CP46" s="33"/>
      <c r="CQ46">
        <v>30</v>
      </c>
      <c r="CR46">
        <v>1800</v>
      </c>
      <c r="CS46" s="11">
        <v>19882.897856427349</v>
      </c>
      <c r="CT46" s="11">
        <v>19882.897856427349</v>
      </c>
      <c r="DA46" s="66">
        <f t="shared" si="2"/>
        <v>46</v>
      </c>
      <c r="DB46" s="66">
        <v>2.313546060144851E-3</v>
      </c>
      <c r="DC46" s="66">
        <v>2.313546060144851</v>
      </c>
      <c r="DD46">
        <v>887</v>
      </c>
      <c r="DE46" t="s">
        <v>142</v>
      </c>
    </row>
    <row r="47" spans="1:109" x14ac:dyDescent="0.25">
      <c r="A47" s="63" t="str">
        <f t="shared" si="1"/>
        <v>21_04_LOB_49</v>
      </c>
      <c r="B47" s="57">
        <v>49</v>
      </c>
      <c r="C47" s="49" t="str">
        <f t="shared" si="0"/>
        <v>49_OPP_BB_LO</v>
      </c>
      <c r="D47" s="5">
        <v>44302</v>
      </c>
      <c r="E47" s="19">
        <v>0.41666666666666669</v>
      </c>
      <c r="F47" s="2" t="s">
        <v>139</v>
      </c>
      <c r="G47" s="2" t="s">
        <v>24</v>
      </c>
      <c r="H47" s="2" t="s">
        <v>28</v>
      </c>
      <c r="I47" s="2">
        <v>4</v>
      </c>
      <c r="J47" s="2">
        <v>206474</v>
      </c>
      <c r="K47" s="2">
        <v>428879</v>
      </c>
      <c r="L47" s="2">
        <v>206474</v>
      </c>
      <c r="M47" s="2">
        <v>428879</v>
      </c>
      <c r="N47" s="2"/>
      <c r="O47" s="2" t="s">
        <v>122</v>
      </c>
      <c r="P47" s="2" t="s">
        <v>26</v>
      </c>
      <c r="Q47" s="23" t="s">
        <v>36</v>
      </c>
      <c r="R47" s="33"/>
      <c r="S47">
        <v>0</v>
      </c>
      <c r="T47">
        <v>0</v>
      </c>
      <c r="U47">
        <v>0</v>
      </c>
      <c r="V47">
        <v>0</v>
      </c>
      <c r="W47" s="78">
        <v>0</v>
      </c>
      <c r="X47" s="78">
        <v>2</v>
      </c>
      <c r="Y47" s="78">
        <v>0</v>
      </c>
      <c r="Z47" s="78">
        <v>0</v>
      </c>
      <c r="AA47" s="78">
        <v>0</v>
      </c>
      <c r="AB47" s="78">
        <v>0</v>
      </c>
      <c r="AC47" s="78">
        <v>0</v>
      </c>
      <c r="AD47" s="78">
        <v>0</v>
      </c>
      <c r="AE47" s="78">
        <v>0</v>
      </c>
      <c r="AF47" s="78">
        <v>0</v>
      </c>
      <c r="AG47" s="78">
        <v>13</v>
      </c>
      <c r="AH47" s="78">
        <v>6</v>
      </c>
      <c r="AI47" s="78">
        <v>0</v>
      </c>
      <c r="AJ47" s="78">
        <v>0</v>
      </c>
      <c r="AK47" s="78">
        <v>0</v>
      </c>
      <c r="AL47" s="78">
        <v>0</v>
      </c>
      <c r="AM47" s="78">
        <v>0</v>
      </c>
      <c r="AN47" s="78">
        <v>0</v>
      </c>
      <c r="AO47" s="78">
        <v>0</v>
      </c>
      <c r="AP47" s="78">
        <v>0</v>
      </c>
      <c r="AQ47" s="78">
        <v>0</v>
      </c>
      <c r="AR47" s="78">
        <v>0</v>
      </c>
      <c r="AS47" s="78">
        <v>0</v>
      </c>
      <c r="AT47" s="78">
        <v>0</v>
      </c>
      <c r="AU47" s="78">
        <v>0</v>
      </c>
      <c r="AV47" s="78">
        <v>0</v>
      </c>
      <c r="AW47" s="78">
        <v>0</v>
      </c>
      <c r="AX47" s="78">
        <v>0</v>
      </c>
      <c r="AY47" s="78">
        <v>0</v>
      </c>
      <c r="AZ47" s="78">
        <v>0</v>
      </c>
      <c r="BA47" s="78">
        <v>0</v>
      </c>
      <c r="BB47" s="78">
        <v>0</v>
      </c>
      <c r="BC47" s="78">
        <v>0</v>
      </c>
      <c r="BD47" s="78">
        <v>0</v>
      </c>
      <c r="BE47" s="78">
        <v>0</v>
      </c>
      <c r="BF47" s="78">
        <v>0</v>
      </c>
      <c r="BG47" s="78">
        <v>0</v>
      </c>
      <c r="BH47" s="78">
        <v>0</v>
      </c>
      <c r="BI47" s="78">
        <v>0</v>
      </c>
      <c r="BJ47" s="78">
        <v>0</v>
      </c>
      <c r="BK47" s="78">
        <v>0</v>
      </c>
      <c r="BL47" s="78">
        <v>0</v>
      </c>
      <c r="BM47" s="78">
        <v>0</v>
      </c>
      <c r="BN47" s="78">
        <v>0</v>
      </c>
      <c r="BO47" s="78">
        <v>0</v>
      </c>
      <c r="BP47" s="78">
        <v>0</v>
      </c>
      <c r="BQ47" s="78">
        <v>0</v>
      </c>
      <c r="BR47" s="78">
        <v>0</v>
      </c>
      <c r="BS47" s="78">
        <v>0</v>
      </c>
      <c r="BT47" s="78">
        <v>0</v>
      </c>
      <c r="BU47" s="78">
        <v>0</v>
      </c>
      <c r="BV47" s="78">
        <v>0</v>
      </c>
      <c r="BW47" s="78">
        <v>0</v>
      </c>
      <c r="BX47" s="78">
        <v>0</v>
      </c>
      <c r="BY47" s="78">
        <v>0</v>
      </c>
      <c r="BZ47" s="78">
        <v>0</v>
      </c>
      <c r="CA47" s="78">
        <v>0</v>
      </c>
      <c r="CB47" s="78">
        <v>0</v>
      </c>
      <c r="CC47" s="78">
        <v>0</v>
      </c>
      <c r="CD47" s="78">
        <v>1</v>
      </c>
      <c r="CE47" s="78">
        <v>0</v>
      </c>
      <c r="CF47" s="78">
        <v>0</v>
      </c>
      <c r="CG47" s="78">
        <v>0</v>
      </c>
      <c r="CH47" s="78">
        <v>0</v>
      </c>
      <c r="CI47" s="78">
        <v>0</v>
      </c>
      <c r="CJ47" s="78">
        <v>0</v>
      </c>
      <c r="CK47" s="78">
        <v>0</v>
      </c>
      <c r="CL47" s="78">
        <v>0</v>
      </c>
      <c r="CM47">
        <v>0</v>
      </c>
      <c r="CN47">
        <v>0</v>
      </c>
      <c r="CO47">
        <v>0</v>
      </c>
      <c r="CP47" s="33"/>
      <c r="CQ47">
        <v>30</v>
      </c>
      <c r="CR47">
        <v>1800</v>
      </c>
      <c r="CS47" s="11">
        <v>19882.897856427349</v>
      </c>
      <c r="CT47" s="11">
        <v>19882.897856427349</v>
      </c>
      <c r="DA47" s="66">
        <f t="shared" si="2"/>
        <v>22</v>
      </c>
      <c r="DB47" s="66">
        <v>1.1064785505040592E-3</v>
      </c>
      <c r="DC47" s="66">
        <v>1.1064785505040591</v>
      </c>
      <c r="DD47">
        <v>886</v>
      </c>
      <c r="DE47" t="s">
        <v>142</v>
      </c>
    </row>
    <row r="48" spans="1:109" x14ac:dyDescent="0.25">
      <c r="A48" s="63" t="str">
        <f t="shared" si="1"/>
        <v>21_04_LOB_50</v>
      </c>
      <c r="B48" s="57">
        <v>50</v>
      </c>
      <c r="C48" s="49" t="str">
        <f t="shared" si="0"/>
        <v>50_MID_BB_LO</v>
      </c>
      <c r="D48" s="5">
        <v>44302</v>
      </c>
      <c r="E48" s="19">
        <v>0.44097222222222227</v>
      </c>
      <c r="F48" s="2" t="s">
        <v>139</v>
      </c>
      <c r="G48" s="2" t="s">
        <v>27</v>
      </c>
      <c r="H48" s="2" t="s">
        <v>28</v>
      </c>
      <c r="I48" s="2">
        <v>4.0999999999999996</v>
      </c>
      <c r="J48" s="2">
        <v>206474</v>
      </c>
      <c r="K48" s="2">
        <v>428879</v>
      </c>
      <c r="L48" s="2">
        <v>206474</v>
      </c>
      <c r="M48" s="2">
        <v>428879</v>
      </c>
      <c r="N48" s="2"/>
      <c r="O48" s="2" t="s">
        <v>122</v>
      </c>
      <c r="P48" s="2" t="s">
        <v>26</v>
      </c>
      <c r="Q48" s="23" t="s">
        <v>36</v>
      </c>
      <c r="R48" s="33"/>
      <c r="S48">
        <v>0</v>
      </c>
      <c r="T48">
        <v>0</v>
      </c>
      <c r="U48">
        <v>0</v>
      </c>
      <c r="V48">
        <v>0</v>
      </c>
      <c r="W48" s="78">
        <v>0</v>
      </c>
      <c r="X48" s="78">
        <v>1</v>
      </c>
      <c r="Y48" s="78">
        <v>1</v>
      </c>
      <c r="Z48" s="78">
        <v>0</v>
      </c>
      <c r="AA48" s="78">
        <v>0</v>
      </c>
      <c r="AB48" s="78">
        <v>0</v>
      </c>
      <c r="AC48" s="78">
        <v>0</v>
      </c>
      <c r="AD48" s="78">
        <v>0</v>
      </c>
      <c r="AE48" s="78">
        <v>0</v>
      </c>
      <c r="AF48" s="78">
        <v>0</v>
      </c>
      <c r="AG48" s="78">
        <v>8</v>
      </c>
      <c r="AH48" s="78">
        <v>7</v>
      </c>
      <c r="AI48" s="78">
        <v>0</v>
      </c>
      <c r="AJ48" s="78">
        <v>0</v>
      </c>
      <c r="AK48" s="78">
        <v>0</v>
      </c>
      <c r="AL48" s="78">
        <v>0</v>
      </c>
      <c r="AM48" s="78">
        <v>0</v>
      </c>
      <c r="AN48" s="78">
        <v>0</v>
      </c>
      <c r="AO48" s="78">
        <v>0</v>
      </c>
      <c r="AP48" s="78">
        <v>0</v>
      </c>
      <c r="AQ48" s="78">
        <v>0</v>
      </c>
      <c r="AR48" s="78">
        <v>0</v>
      </c>
      <c r="AS48" s="78">
        <v>0</v>
      </c>
      <c r="AT48" s="78">
        <v>0</v>
      </c>
      <c r="AU48" s="78">
        <v>0</v>
      </c>
      <c r="AV48" s="78">
        <v>0</v>
      </c>
      <c r="AW48" s="78">
        <v>0</v>
      </c>
      <c r="AX48" s="78">
        <v>0</v>
      </c>
      <c r="AY48" s="78">
        <v>0</v>
      </c>
      <c r="AZ48" s="78">
        <v>0</v>
      </c>
      <c r="BA48" s="78">
        <v>0</v>
      </c>
      <c r="BB48" s="78">
        <v>0</v>
      </c>
      <c r="BC48" s="78">
        <v>0</v>
      </c>
      <c r="BD48" s="78">
        <v>0</v>
      </c>
      <c r="BE48" s="78">
        <v>0</v>
      </c>
      <c r="BF48" s="78">
        <v>0</v>
      </c>
      <c r="BG48" s="78">
        <v>0</v>
      </c>
      <c r="BH48" s="78">
        <v>0</v>
      </c>
      <c r="BI48" s="78">
        <v>0</v>
      </c>
      <c r="BJ48" s="78">
        <v>0</v>
      </c>
      <c r="BK48" s="78">
        <v>0</v>
      </c>
      <c r="BL48" s="78">
        <v>0</v>
      </c>
      <c r="BM48" s="78">
        <v>0</v>
      </c>
      <c r="BN48" s="78">
        <v>0</v>
      </c>
      <c r="BO48" s="78">
        <v>0</v>
      </c>
      <c r="BP48" s="78">
        <v>0</v>
      </c>
      <c r="BQ48" s="78">
        <v>0</v>
      </c>
      <c r="BR48" s="78">
        <v>0</v>
      </c>
      <c r="BS48" s="78">
        <v>0</v>
      </c>
      <c r="BT48" s="78">
        <v>0</v>
      </c>
      <c r="BU48" s="78">
        <v>0</v>
      </c>
      <c r="BV48" s="78">
        <v>0</v>
      </c>
      <c r="BW48" s="78">
        <v>0</v>
      </c>
      <c r="BX48" s="78">
        <v>0</v>
      </c>
      <c r="BY48" s="78">
        <v>0</v>
      </c>
      <c r="BZ48" s="78">
        <v>0</v>
      </c>
      <c r="CA48" s="78">
        <v>0</v>
      </c>
      <c r="CB48" s="78">
        <v>0</v>
      </c>
      <c r="CC48" s="78">
        <v>0</v>
      </c>
      <c r="CD48" s="78">
        <v>0</v>
      </c>
      <c r="CE48" s="78">
        <v>0</v>
      </c>
      <c r="CF48" s="78">
        <v>0</v>
      </c>
      <c r="CG48" s="78">
        <v>0</v>
      </c>
      <c r="CH48" s="78">
        <v>0</v>
      </c>
      <c r="CI48" s="78">
        <v>0</v>
      </c>
      <c r="CJ48" s="78">
        <v>0</v>
      </c>
      <c r="CK48" s="78">
        <v>0</v>
      </c>
      <c r="CL48" s="78">
        <v>0</v>
      </c>
      <c r="CM48">
        <v>0</v>
      </c>
      <c r="CN48">
        <v>0</v>
      </c>
      <c r="CO48">
        <v>0</v>
      </c>
      <c r="CP48" s="33"/>
      <c r="CQ48">
        <v>30</v>
      </c>
      <c r="CR48">
        <v>1800</v>
      </c>
      <c r="CS48" s="11">
        <v>18142.390360022593</v>
      </c>
      <c r="CT48" s="11">
        <v>18142.390360022593</v>
      </c>
      <c r="DA48" s="66">
        <f t="shared" si="2"/>
        <v>17</v>
      </c>
      <c r="DB48" s="66">
        <v>9.3703198215049478E-4</v>
      </c>
      <c r="DC48" s="66">
        <v>0.93703198215049477</v>
      </c>
      <c r="DD48">
        <v>887</v>
      </c>
      <c r="DE48" t="s">
        <v>142</v>
      </c>
    </row>
    <row r="49" spans="1:109" x14ac:dyDescent="0.25">
      <c r="A49" s="63" t="str">
        <f t="shared" si="1"/>
        <v>21_04_LOB_51</v>
      </c>
      <c r="B49" s="57">
        <v>51</v>
      </c>
      <c r="C49" s="49" t="str">
        <f t="shared" si="0"/>
        <v>51_MID_BB_LO</v>
      </c>
      <c r="D49" s="5">
        <v>44302</v>
      </c>
      <c r="E49" s="19">
        <v>0.4680555555555555</v>
      </c>
      <c r="F49" s="2" t="s">
        <v>139</v>
      </c>
      <c r="G49" s="2" t="s">
        <v>27</v>
      </c>
      <c r="H49" s="2" t="s">
        <v>28</v>
      </c>
      <c r="I49" s="2">
        <v>4.0999999999999996</v>
      </c>
      <c r="J49" s="2">
        <v>206544</v>
      </c>
      <c r="K49" s="2">
        <v>428865</v>
      </c>
      <c r="L49" s="2">
        <v>206544</v>
      </c>
      <c r="M49" s="2">
        <v>428865</v>
      </c>
      <c r="N49" s="2"/>
      <c r="O49" s="2" t="s">
        <v>122</v>
      </c>
      <c r="P49" s="2" t="s">
        <v>26</v>
      </c>
      <c r="Q49" s="23" t="s">
        <v>36</v>
      </c>
      <c r="R49" s="33"/>
      <c r="S49">
        <v>0</v>
      </c>
      <c r="T49">
        <v>0</v>
      </c>
      <c r="U49">
        <v>0</v>
      </c>
      <c r="V49">
        <v>0</v>
      </c>
      <c r="W49" s="78">
        <v>0</v>
      </c>
      <c r="X49" s="78">
        <v>0</v>
      </c>
      <c r="Y49" s="78">
        <v>0</v>
      </c>
      <c r="Z49" s="78">
        <v>0</v>
      </c>
      <c r="AA49" s="78">
        <v>0</v>
      </c>
      <c r="AB49" s="78">
        <v>0</v>
      </c>
      <c r="AC49" s="78">
        <v>0</v>
      </c>
      <c r="AD49" s="78">
        <v>0</v>
      </c>
      <c r="AE49" s="78">
        <v>0</v>
      </c>
      <c r="AF49" s="78">
        <v>0</v>
      </c>
      <c r="AG49" s="78">
        <v>18</v>
      </c>
      <c r="AH49" s="78">
        <v>4</v>
      </c>
      <c r="AI49" s="78">
        <v>0</v>
      </c>
      <c r="AJ49" s="78">
        <v>0</v>
      </c>
      <c r="AK49" s="78">
        <v>0</v>
      </c>
      <c r="AL49" s="78">
        <v>0</v>
      </c>
      <c r="AM49" s="78">
        <v>0</v>
      </c>
      <c r="AN49" s="78">
        <v>0</v>
      </c>
      <c r="AO49" s="78">
        <v>0</v>
      </c>
      <c r="AP49" s="78">
        <v>0</v>
      </c>
      <c r="AQ49" s="78">
        <v>0</v>
      </c>
      <c r="AR49" s="78">
        <v>0</v>
      </c>
      <c r="AS49" s="78">
        <v>0</v>
      </c>
      <c r="AT49" s="78">
        <v>0</v>
      </c>
      <c r="AU49" s="78">
        <v>0</v>
      </c>
      <c r="AV49" s="78">
        <v>0</v>
      </c>
      <c r="AW49" s="78">
        <v>0</v>
      </c>
      <c r="AX49" s="78">
        <v>0</v>
      </c>
      <c r="AY49" s="78">
        <v>0</v>
      </c>
      <c r="AZ49" s="78">
        <v>0</v>
      </c>
      <c r="BA49" s="78">
        <v>0</v>
      </c>
      <c r="BB49" s="78">
        <v>0</v>
      </c>
      <c r="BC49" s="78">
        <v>0</v>
      </c>
      <c r="BD49" s="78">
        <v>0</v>
      </c>
      <c r="BE49" s="78">
        <v>0</v>
      </c>
      <c r="BF49" s="78">
        <v>0</v>
      </c>
      <c r="BG49" s="78">
        <v>0</v>
      </c>
      <c r="BH49" s="78">
        <v>0</v>
      </c>
      <c r="BI49" s="78">
        <v>0</v>
      </c>
      <c r="BJ49" s="78">
        <v>0</v>
      </c>
      <c r="BK49" s="78">
        <v>0</v>
      </c>
      <c r="BL49" s="78">
        <v>0</v>
      </c>
      <c r="BM49" s="78">
        <v>0</v>
      </c>
      <c r="BN49" s="78">
        <v>0</v>
      </c>
      <c r="BO49" s="78">
        <v>0</v>
      </c>
      <c r="BP49" s="78">
        <v>0</v>
      </c>
      <c r="BQ49" s="78">
        <v>0</v>
      </c>
      <c r="BR49" s="78">
        <v>0</v>
      </c>
      <c r="BS49" s="78">
        <v>0</v>
      </c>
      <c r="BT49" s="78">
        <v>1</v>
      </c>
      <c r="BU49" s="78">
        <v>0</v>
      </c>
      <c r="BV49" s="78">
        <v>0</v>
      </c>
      <c r="BW49" s="78">
        <v>0</v>
      </c>
      <c r="BX49" s="78">
        <v>0</v>
      </c>
      <c r="BY49" s="78">
        <v>0</v>
      </c>
      <c r="BZ49" s="78">
        <v>0</v>
      </c>
      <c r="CA49" s="78">
        <v>1</v>
      </c>
      <c r="CB49" s="78">
        <v>0</v>
      </c>
      <c r="CC49" s="78">
        <v>0</v>
      </c>
      <c r="CD49" s="78">
        <v>0</v>
      </c>
      <c r="CE49" s="78">
        <v>0</v>
      </c>
      <c r="CF49" s="78">
        <v>0</v>
      </c>
      <c r="CG49" s="78">
        <v>0</v>
      </c>
      <c r="CH49" s="78">
        <v>1</v>
      </c>
      <c r="CI49" s="78">
        <v>0</v>
      </c>
      <c r="CJ49" s="78">
        <v>0</v>
      </c>
      <c r="CK49" s="78">
        <v>0</v>
      </c>
      <c r="CL49" s="78">
        <v>0</v>
      </c>
      <c r="CM49">
        <v>0</v>
      </c>
      <c r="CN49">
        <v>0</v>
      </c>
      <c r="CO49">
        <v>2</v>
      </c>
      <c r="CP49" s="33"/>
      <c r="CQ49">
        <v>30</v>
      </c>
      <c r="CR49">
        <v>1800</v>
      </c>
      <c r="CS49" s="11">
        <v>18142.390360022593</v>
      </c>
      <c r="CT49" s="11">
        <v>18142.390360022593</v>
      </c>
      <c r="DA49" s="66">
        <f t="shared" si="2"/>
        <v>27</v>
      </c>
      <c r="DB49" s="66">
        <v>1.488227265768433E-3</v>
      </c>
      <c r="DC49" s="66">
        <v>1.488227265768433</v>
      </c>
      <c r="DD49">
        <v>887</v>
      </c>
      <c r="DE49" t="s">
        <v>142</v>
      </c>
    </row>
    <row r="50" spans="1:109" x14ac:dyDescent="0.25">
      <c r="A50" s="63" t="str">
        <f t="shared" si="1"/>
        <v>21_04_LOB_52</v>
      </c>
      <c r="B50" s="57">
        <v>52</v>
      </c>
      <c r="C50" s="49" t="str">
        <f t="shared" si="0"/>
        <v>52_OPP_BB_LO</v>
      </c>
      <c r="D50" s="5">
        <v>44305</v>
      </c>
      <c r="E50" s="19">
        <v>0.37013888888888885</v>
      </c>
      <c r="F50" s="2" t="s">
        <v>139</v>
      </c>
      <c r="G50" s="2" t="s">
        <v>24</v>
      </c>
      <c r="H50" s="2" t="s">
        <v>28</v>
      </c>
      <c r="I50" s="2"/>
      <c r="J50" s="2">
        <v>206487</v>
      </c>
      <c r="K50" s="2">
        <v>428884</v>
      </c>
      <c r="L50" s="2">
        <v>206570</v>
      </c>
      <c r="M50" s="2">
        <v>428878</v>
      </c>
      <c r="N50" s="77">
        <f>SQRT(ABS(J50-L50)^2+ABS(K50-M50)^2)</f>
        <v>83.21658488546619</v>
      </c>
      <c r="O50" s="2" t="s">
        <v>122</v>
      </c>
      <c r="P50" s="2" t="s">
        <v>26</v>
      </c>
      <c r="Q50" s="23" t="s">
        <v>36</v>
      </c>
      <c r="R50" s="33"/>
      <c r="S50">
        <v>0</v>
      </c>
      <c r="T50">
        <v>0</v>
      </c>
      <c r="U50">
        <v>0</v>
      </c>
      <c r="V50">
        <v>0</v>
      </c>
      <c r="W50" s="78">
        <v>0</v>
      </c>
      <c r="X50" s="78">
        <v>0</v>
      </c>
      <c r="Y50" s="78">
        <v>0</v>
      </c>
      <c r="Z50" s="78">
        <v>0</v>
      </c>
      <c r="AA50" s="78">
        <v>0</v>
      </c>
      <c r="AB50" s="78">
        <v>0</v>
      </c>
      <c r="AC50" s="78">
        <v>0</v>
      </c>
      <c r="AD50" s="78">
        <v>0</v>
      </c>
      <c r="AE50" s="78">
        <v>0</v>
      </c>
      <c r="AF50" s="78">
        <v>0</v>
      </c>
      <c r="AG50" s="78">
        <v>9</v>
      </c>
      <c r="AH50" s="78">
        <v>4</v>
      </c>
      <c r="AI50" s="78">
        <v>0</v>
      </c>
      <c r="AJ50" s="78">
        <v>0</v>
      </c>
      <c r="AK50" s="78">
        <v>0</v>
      </c>
      <c r="AL50" s="78">
        <v>0</v>
      </c>
      <c r="AM50" s="78">
        <v>0</v>
      </c>
      <c r="AN50" s="78">
        <v>0</v>
      </c>
      <c r="AO50" s="78">
        <v>0</v>
      </c>
      <c r="AP50" s="78">
        <v>0</v>
      </c>
      <c r="AQ50" s="78">
        <v>0</v>
      </c>
      <c r="AR50" s="78">
        <v>0</v>
      </c>
      <c r="AS50" s="78">
        <v>0</v>
      </c>
      <c r="AT50" s="78">
        <v>0</v>
      </c>
      <c r="AU50" s="78">
        <v>0</v>
      </c>
      <c r="AV50" s="78">
        <v>0</v>
      </c>
      <c r="AW50" s="78">
        <v>0</v>
      </c>
      <c r="AX50" s="78">
        <v>0</v>
      </c>
      <c r="AY50" s="78">
        <v>0</v>
      </c>
      <c r="AZ50" s="78">
        <v>0</v>
      </c>
      <c r="BA50" s="78">
        <v>0</v>
      </c>
      <c r="BB50" s="78">
        <v>0</v>
      </c>
      <c r="BC50" s="78">
        <v>0</v>
      </c>
      <c r="BD50" s="78">
        <v>0</v>
      </c>
      <c r="BE50" s="78">
        <v>0</v>
      </c>
      <c r="BF50" s="78">
        <v>0</v>
      </c>
      <c r="BG50" s="78">
        <v>0</v>
      </c>
      <c r="BH50" s="78">
        <v>0</v>
      </c>
      <c r="BI50" s="78">
        <v>0</v>
      </c>
      <c r="BJ50" s="78">
        <v>0</v>
      </c>
      <c r="BK50" s="78">
        <v>0</v>
      </c>
      <c r="BL50" s="78">
        <v>0</v>
      </c>
      <c r="BM50" s="78">
        <v>0</v>
      </c>
      <c r="BN50" s="78">
        <v>0</v>
      </c>
      <c r="BO50" s="78">
        <v>0</v>
      </c>
      <c r="BP50" s="78">
        <v>0</v>
      </c>
      <c r="BQ50" s="78">
        <v>0</v>
      </c>
      <c r="BR50" s="78">
        <v>0</v>
      </c>
      <c r="BS50" s="78">
        <v>0</v>
      </c>
      <c r="BT50" s="78">
        <v>6</v>
      </c>
      <c r="BU50" s="78">
        <v>0</v>
      </c>
      <c r="BV50" s="78">
        <v>0</v>
      </c>
      <c r="BW50" s="78">
        <v>0</v>
      </c>
      <c r="BX50" s="78">
        <v>0</v>
      </c>
      <c r="BY50" s="78">
        <v>0</v>
      </c>
      <c r="BZ50" s="78">
        <v>0</v>
      </c>
      <c r="CA50" s="78">
        <v>0</v>
      </c>
      <c r="CB50" s="78">
        <v>0</v>
      </c>
      <c r="CC50" s="78">
        <v>0</v>
      </c>
      <c r="CD50" s="78">
        <v>0</v>
      </c>
      <c r="CE50" s="78">
        <v>0</v>
      </c>
      <c r="CF50" s="78">
        <v>0</v>
      </c>
      <c r="CG50" s="78">
        <v>0</v>
      </c>
      <c r="CH50" s="78">
        <v>0</v>
      </c>
      <c r="CI50" s="78">
        <v>0</v>
      </c>
      <c r="CJ50" s="78">
        <v>0</v>
      </c>
      <c r="CK50" s="78">
        <v>0</v>
      </c>
      <c r="CL50" s="78">
        <v>0</v>
      </c>
      <c r="CM50">
        <v>0</v>
      </c>
      <c r="CN50">
        <v>0</v>
      </c>
      <c r="CO50">
        <v>0</v>
      </c>
      <c r="CP50" s="33"/>
      <c r="CQ50">
        <v>30</v>
      </c>
      <c r="CR50">
        <v>1800</v>
      </c>
      <c r="CS50" s="11">
        <v>17990.991552825722</v>
      </c>
      <c r="CT50" s="11">
        <v>17990.991552825722</v>
      </c>
      <c r="DA50" s="66">
        <f t="shared" si="2"/>
        <v>19</v>
      </c>
      <c r="DB50" s="66">
        <v>1.0560840932091816E-3</v>
      </c>
      <c r="DC50" s="66">
        <v>1.0560840932091815</v>
      </c>
      <c r="DD50">
        <v>854</v>
      </c>
      <c r="DE50" t="s">
        <v>142</v>
      </c>
    </row>
    <row r="51" spans="1:109" x14ac:dyDescent="0.25">
      <c r="A51" s="63" t="str">
        <f t="shared" si="1"/>
        <v>21_04_LOB_53</v>
      </c>
      <c r="B51" s="57">
        <v>53</v>
      </c>
      <c r="C51" s="49" t="str">
        <f t="shared" si="0"/>
        <v>53_OPP_BB_RO</v>
      </c>
      <c r="D51" s="5">
        <v>44305</v>
      </c>
      <c r="E51" s="19">
        <v>0.39652777777777781</v>
      </c>
      <c r="F51" s="2" t="s">
        <v>23</v>
      </c>
      <c r="G51" s="2" t="s">
        <v>24</v>
      </c>
      <c r="H51" s="2" t="s">
        <v>28</v>
      </c>
      <c r="I51" s="2"/>
      <c r="J51" s="2">
        <v>206557</v>
      </c>
      <c r="K51" s="2">
        <v>429137</v>
      </c>
      <c r="L51" s="2">
        <v>206532</v>
      </c>
      <c r="M51" s="2">
        <v>429120</v>
      </c>
      <c r="N51" s="77">
        <f>SQRT(ABS(J51-L51)^2+ABS(K51-M51)^2)</f>
        <v>30.232432915661949</v>
      </c>
      <c r="O51" s="2" t="s">
        <v>122</v>
      </c>
      <c r="P51" s="2" t="s">
        <v>26</v>
      </c>
      <c r="Q51" s="23" t="s">
        <v>36</v>
      </c>
      <c r="R51" s="33"/>
      <c r="S51">
        <v>0</v>
      </c>
      <c r="T51">
        <v>0</v>
      </c>
      <c r="U51">
        <v>0</v>
      </c>
      <c r="V51">
        <v>0</v>
      </c>
      <c r="W51" s="78">
        <v>0</v>
      </c>
      <c r="X51" s="78">
        <v>2</v>
      </c>
      <c r="Y51" s="78">
        <v>0</v>
      </c>
      <c r="Z51" s="78">
        <v>0</v>
      </c>
      <c r="AA51" s="78">
        <v>0</v>
      </c>
      <c r="AB51" s="78">
        <v>0</v>
      </c>
      <c r="AC51" s="78">
        <v>0</v>
      </c>
      <c r="AD51" s="78">
        <v>0</v>
      </c>
      <c r="AE51" s="78">
        <v>0</v>
      </c>
      <c r="AF51" s="78">
        <v>0</v>
      </c>
      <c r="AG51" s="78">
        <v>12</v>
      </c>
      <c r="AH51" s="78">
        <v>7</v>
      </c>
      <c r="AI51" s="78">
        <v>0</v>
      </c>
      <c r="AJ51" s="78">
        <v>0</v>
      </c>
      <c r="AK51" s="78">
        <v>0</v>
      </c>
      <c r="AL51" s="78">
        <v>0</v>
      </c>
      <c r="AM51" s="78">
        <v>1</v>
      </c>
      <c r="AN51" s="78">
        <v>0</v>
      </c>
      <c r="AO51" s="78">
        <v>0</v>
      </c>
      <c r="AP51" s="78">
        <v>0</v>
      </c>
      <c r="AQ51" s="78">
        <v>0</v>
      </c>
      <c r="AR51" s="78">
        <v>0</v>
      </c>
      <c r="AS51" s="78">
        <v>0</v>
      </c>
      <c r="AT51" s="78">
        <v>0</v>
      </c>
      <c r="AU51" s="78">
        <v>0</v>
      </c>
      <c r="AV51" s="78">
        <v>0</v>
      </c>
      <c r="AW51" s="78">
        <v>0</v>
      </c>
      <c r="AX51" s="78">
        <v>0</v>
      </c>
      <c r="AY51" s="78">
        <v>0</v>
      </c>
      <c r="AZ51" s="78">
        <v>0</v>
      </c>
      <c r="BA51" s="78">
        <v>0</v>
      </c>
      <c r="BB51" s="78">
        <v>0</v>
      </c>
      <c r="BC51" s="78">
        <v>0</v>
      </c>
      <c r="BD51" s="78">
        <v>0</v>
      </c>
      <c r="BE51" s="78">
        <v>0</v>
      </c>
      <c r="BF51" s="78">
        <v>0</v>
      </c>
      <c r="BG51" s="78">
        <v>0</v>
      </c>
      <c r="BH51" s="78">
        <v>0</v>
      </c>
      <c r="BI51" s="78">
        <v>0</v>
      </c>
      <c r="BJ51" s="78">
        <v>0</v>
      </c>
      <c r="BK51" s="78">
        <v>0</v>
      </c>
      <c r="BL51" s="78">
        <v>0</v>
      </c>
      <c r="BM51" s="78">
        <v>0</v>
      </c>
      <c r="BN51" s="78">
        <v>0</v>
      </c>
      <c r="BO51" s="78">
        <v>0</v>
      </c>
      <c r="BP51" s="78">
        <v>0</v>
      </c>
      <c r="BQ51" s="78">
        <v>0</v>
      </c>
      <c r="BR51" s="78">
        <v>0</v>
      </c>
      <c r="BS51" s="78">
        <v>0</v>
      </c>
      <c r="BT51" s="78">
        <v>3</v>
      </c>
      <c r="BU51" s="78">
        <v>0</v>
      </c>
      <c r="BV51" s="78">
        <v>0</v>
      </c>
      <c r="BW51" s="78">
        <v>0</v>
      </c>
      <c r="BX51" s="78">
        <v>0</v>
      </c>
      <c r="BY51" s="78">
        <v>0</v>
      </c>
      <c r="BZ51" s="78">
        <v>0</v>
      </c>
      <c r="CA51" s="78">
        <v>0</v>
      </c>
      <c r="CB51" s="78">
        <v>0</v>
      </c>
      <c r="CC51" s="78">
        <v>0</v>
      </c>
      <c r="CD51" s="78">
        <v>0</v>
      </c>
      <c r="CE51" s="78">
        <v>0</v>
      </c>
      <c r="CF51" s="78">
        <v>0</v>
      </c>
      <c r="CG51" s="78">
        <v>0</v>
      </c>
      <c r="CH51" s="78">
        <v>0</v>
      </c>
      <c r="CI51" s="78">
        <v>0</v>
      </c>
      <c r="CJ51" s="78">
        <v>0</v>
      </c>
      <c r="CK51" s="78">
        <v>0</v>
      </c>
      <c r="CL51" s="78">
        <v>0</v>
      </c>
      <c r="CM51">
        <v>0</v>
      </c>
      <c r="CN51">
        <v>0</v>
      </c>
      <c r="CO51">
        <v>0</v>
      </c>
      <c r="CP51" s="33"/>
      <c r="CQ51">
        <v>30</v>
      </c>
      <c r="CR51">
        <v>1800</v>
      </c>
      <c r="CS51" s="11">
        <v>13678.828687235869</v>
      </c>
      <c r="CT51" s="11">
        <v>13678.828687235869</v>
      </c>
      <c r="DA51" s="66">
        <f t="shared" si="2"/>
        <v>25</v>
      </c>
      <c r="DB51" s="66">
        <v>1.8276418669771234E-3</v>
      </c>
      <c r="DC51" s="66">
        <v>1.8276418669771235</v>
      </c>
      <c r="DD51">
        <v>853</v>
      </c>
      <c r="DE51" t="s">
        <v>142</v>
      </c>
    </row>
    <row r="52" spans="1:109" x14ac:dyDescent="0.25">
      <c r="A52" s="63" t="str">
        <f t="shared" si="1"/>
        <v>21_04_LOB_54</v>
      </c>
      <c r="B52" s="57">
        <v>54</v>
      </c>
      <c r="C52" s="49" t="str">
        <f t="shared" si="0"/>
        <v>54_OPP_BB_RO</v>
      </c>
      <c r="D52" s="5">
        <v>44305</v>
      </c>
      <c r="E52" s="19">
        <v>0.42152777777777778</v>
      </c>
      <c r="F52" s="2" t="s">
        <v>23</v>
      </c>
      <c r="G52" s="2" t="s">
        <v>24</v>
      </c>
      <c r="H52" s="2" t="s">
        <v>28</v>
      </c>
      <c r="I52" s="2"/>
      <c r="J52" s="2">
        <v>206527</v>
      </c>
      <c r="K52" s="2">
        <v>429125</v>
      </c>
      <c r="L52" s="2">
        <v>206527</v>
      </c>
      <c r="M52" s="2">
        <v>429125</v>
      </c>
      <c r="N52" s="2"/>
      <c r="O52" s="2" t="s">
        <v>122</v>
      </c>
      <c r="P52" s="2" t="s">
        <v>26</v>
      </c>
      <c r="Q52" s="23" t="s">
        <v>36</v>
      </c>
      <c r="R52" s="33"/>
      <c r="S52">
        <v>0</v>
      </c>
      <c r="T52">
        <v>0</v>
      </c>
      <c r="U52">
        <v>0</v>
      </c>
      <c r="V52">
        <v>0</v>
      </c>
      <c r="W52" s="78">
        <v>0</v>
      </c>
      <c r="X52" s="78">
        <v>0</v>
      </c>
      <c r="Y52" s="78">
        <v>0</v>
      </c>
      <c r="Z52" s="78">
        <v>0</v>
      </c>
      <c r="AA52" s="78">
        <v>0</v>
      </c>
      <c r="AB52" s="78">
        <v>0</v>
      </c>
      <c r="AC52" s="78">
        <v>0</v>
      </c>
      <c r="AD52" s="78">
        <v>0</v>
      </c>
      <c r="AE52" s="78">
        <v>0</v>
      </c>
      <c r="AF52" s="78">
        <v>0</v>
      </c>
      <c r="AG52" s="78">
        <v>13</v>
      </c>
      <c r="AH52" s="78">
        <v>1</v>
      </c>
      <c r="AI52" s="78">
        <v>0</v>
      </c>
      <c r="AJ52" s="78">
        <v>0</v>
      </c>
      <c r="AK52" s="78">
        <v>0</v>
      </c>
      <c r="AL52" s="78">
        <v>1</v>
      </c>
      <c r="AM52" s="78">
        <v>0</v>
      </c>
      <c r="AN52" s="78">
        <v>0</v>
      </c>
      <c r="AO52" s="78">
        <v>0</v>
      </c>
      <c r="AP52" s="78">
        <v>0</v>
      </c>
      <c r="AQ52" s="78">
        <v>0</v>
      </c>
      <c r="AR52" s="78">
        <v>0</v>
      </c>
      <c r="AS52" s="78">
        <v>0</v>
      </c>
      <c r="AT52" s="78">
        <v>0</v>
      </c>
      <c r="AU52" s="78">
        <v>0</v>
      </c>
      <c r="AV52" s="78">
        <v>0</v>
      </c>
      <c r="AW52" s="78">
        <v>0</v>
      </c>
      <c r="AX52" s="78">
        <v>0</v>
      </c>
      <c r="AY52" s="78">
        <v>0</v>
      </c>
      <c r="AZ52" s="78">
        <v>0</v>
      </c>
      <c r="BA52" s="78">
        <v>0</v>
      </c>
      <c r="BB52" s="78">
        <v>0</v>
      </c>
      <c r="BC52" s="78">
        <v>0</v>
      </c>
      <c r="BD52" s="78">
        <v>0</v>
      </c>
      <c r="BE52" s="78">
        <v>0</v>
      </c>
      <c r="BF52" s="78">
        <v>0</v>
      </c>
      <c r="BG52" s="78">
        <v>0</v>
      </c>
      <c r="BH52" s="78">
        <v>0</v>
      </c>
      <c r="BI52" s="78">
        <v>0</v>
      </c>
      <c r="BJ52" s="78">
        <v>0</v>
      </c>
      <c r="BK52" s="78">
        <v>0</v>
      </c>
      <c r="BL52" s="78">
        <v>0</v>
      </c>
      <c r="BM52" s="78">
        <v>0</v>
      </c>
      <c r="BN52" s="78">
        <v>0</v>
      </c>
      <c r="BO52" s="78">
        <v>0</v>
      </c>
      <c r="BP52" s="78">
        <v>0</v>
      </c>
      <c r="BQ52" s="78">
        <v>0</v>
      </c>
      <c r="BR52" s="78">
        <v>0</v>
      </c>
      <c r="BS52" s="78">
        <v>0</v>
      </c>
      <c r="BT52" s="78">
        <v>0</v>
      </c>
      <c r="BU52" s="78">
        <v>0</v>
      </c>
      <c r="BV52" s="78">
        <v>0</v>
      </c>
      <c r="BW52" s="78">
        <v>0</v>
      </c>
      <c r="BX52" s="78">
        <v>0</v>
      </c>
      <c r="BY52" s="78">
        <v>0</v>
      </c>
      <c r="BZ52" s="78">
        <v>0</v>
      </c>
      <c r="CA52" s="78">
        <v>0</v>
      </c>
      <c r="CB52" s="78">
        <v>0</v>
      </c>
      <c r="CC52" s="78">
        <v>0</v>
      </c>
      <c r="CD52" s="78">
        <v>0</v>
      </c>
      <c r="CE52" s="78">
        <v>0</v>
      </c>
      <c r="CF52" s="78">
        <v>0</v>
      </c>
      <c r="CG52" s="78">
        <v>0</v>
      </c>
      <c r="CH52" s="78">
        <v>0</v>
      </c>
      <c r="CI52" s="78">
        <v>0</v>
      </c>
      <c r="CJ52" s="78">
        <v>0</v>
      </c>
      <c r="CK52" s="78">
        <v>0</v>
      </c>
      <c r="CL52" s="78">
        <v>0</v>
      </c>
      <c r="CM52">
        <v>0</v>
      </c>
      <c r="CN52">
        <v>0</v>
      </c>
      <c r="CO52">
        <v>0</v>
      </c>
      <c r="CP52" s="33"/>
      <c r="CQ52">
        <v>30</v>
      </c>
      <c r="CR52">
        <v>1800</v>
      </c>
      <c r="CS52" s="11">
        <v>13678.828687235869</v>
      </c>
      <c r="CT52" s="11">
        <v>13678.828687235869</v>
      </c>
      <c r="DA52" s="66">
        <f t="shared" si="2"/>
        <v>15</v>
      </c>
      <c r="DB52" s="66">
        <v>1.0965851201862741E-3</v>
      </c>
      <c r="DC52" s="66">
        <v>1.0965851201862742</v>
      </c>
      <c r="DD52">
        <v>854</v>
      </c>
      <c r="DE52" t="s">
        <v>142</v>
      </c>
    </row>
    <row r="53" spans="1:109" x14ac:dyDescent="0.25">
      <c r="A53" s="63" t="str">
        <f t="shared" si="1"/>
        <v>21_04_LOB_55</v>
      </c>
      <c r="B53" s="57">
        <v>55</v>
      </c>
      <c r="C53" s="49" t="str">
        <f t="shared" si="0"/>
        <v>55_OPP_BB_RO</v>
      </c>
      <c r="D53" s="5">
        <v>44305</v>
      </c>
      <c r="E53" s="19">
        <v>0.44444444444444442</v>
      </c>
      <c r="F53" s="2" t="s">
        <v>23</v>
      </c>
      <c r="G53" s="2" t="s">
        <v>24</v>
      </c>
      <c r="H53" s="2" t="s">
        <v>28</v>
      </c>
      <c r="I53" s="2"/>
      <c r="J53" s="2">
        <v>206527</v>
      </c>
      <c r="K53" s="2">
        <v>429125</v>
      </c>
      <c r="L53" s="2">
        <v>206527</v>
      </c>
      <c r="M53" s="2">
        <v>429125</v>
      </c>
      <c r="N53" s="2"/>
      <c r="O53" s="2" t="s">
        <v>122</v>
      </c>
      <c r="P53" s="2" t="s">
        <v>26</v>
      </c>
      <c r="Q53" s="23" t="s">
        <v>36</v>
      </c>
      <c r="R53" s="33"/>
      <c r="S53">
        <v>0</v>
      </c>
      <c r="T53">
        <v>0</v>
      </c>
      <c r="U53">
        <v>0</v>
      </c>
      <c r="V53">
        <v>0</v>
      </c>
      <c r="W53" s="78">
        <v>0</v>
      </c>
      <c r="X53" s="78">
        <v>0</v>
      </c>
      <c r="Y53" s="78">
        <v>0</v>
      </c>
      <c r="Z53" s="78">
        <v>0</v>
      </c>
      <c r="AA53" s="78">
        <v>0</v>
      </c>
      <c r="AB53" s="78">
        <v>0</v>
      </c>
      <c r="AC53" s="78">
        <v>0</v>
      </c>
      <c r="AD53" s="78">
        <v>0</v>
      </c>
      <c r="AE53" s="78">
        <v>0</v>
      </c>
      <c r="AF53" s="78">
        <v>0</v>
      </c>
      <c r="AG53" s="78">
        <v>8</v>
      </c>
      <c r="AH53" s="78">
        <v>3</v>
      </c>
      <c r="AI53" s="78">
        <v>0</v>
      </c>
      <c r="AJ53" s="78">
        <v>0</v>
      </c>
      <c r="AK53" s="78">
        <v>0</v>
      </c>
      <c r="AL53" s="78">
        <v>0</v>
      </c>
      <c r="AM53" s="78">
        <v>0</v>
      </c>
      <c r="AN53" s="78">
        <v>0</v>
      </c>
      <c r="AO53" s="78">
        <v>0</v>
      </c>
      <c r="AP53" s="78">
        <v>0</v>
      </c>
      <c r="AQ53" s="78">
        <v>0</v>
      </c>
      <c r="AR53" s="78">
        <v>0</v>
      </c>
      <c r="AS53" s="78">
        <v>0</v>
      </c>
      <c r="AT53" s="78">
        <v>0</v>
      </c>
      <c r="AU53" s="78">
        <v>0</v>
      </c>
      <c r="AV53" s="78">
        <v>0</v>
      </c>
      <c r="AW53" s="78">
        <v>0</v>
      </c>
      <c r="AX53" s="78">
        <v>0</v>
      </c>
      <c r="AY53" s="78">
        <v>0</v>
      </c>
      <c r="AZ53" s="78">
        <v>0</v>
      </c>
      <c r="BA53" s="78">
        <v>0</v>
      </c>
      <c r="BB53" s="78">
        <v>0</v>
      </c>
      <c r="BC53" s="78">
        <v>0</v>
      </c>
      <c r="BD53" s="78">
        <v>0</v>
      </c>
      <c r="BE53" s="78">
        <v>0</v>
      </c>
      <c r="BF53" s="78">
        <v>0</v>
      </c>
      <c r="BG53" s="78">
        <v>0</v>
      </c>
      <c r="BH53" s="78">
        <v>0</v>
      </c>
      <c r="BI53" s="78">
        <v>0</v>
      </c>
      <c r="BJ53" s="78">
        <v>0</v>
      </c>
      <c r="BK53" s="78">
        <v>0</v>
      </c>
      <c r="BL53" s="78">
        <v>0</v>
      </c>
      <c r="BM53" s="78">
        <v>0</v>
      </c>
      <c r="BN53" s="78">
        <v>0</v>
      </c>
      <c r="BO53" s="78">
        <v>0</v>
      </c>
      <c r="BP53" s="78">
        <v>0</v>
      </c>
      <c r="BQ53" s="78">
        <v>0</v>
      </c>
      <c r="BR53" s="78">
        <v>0</v>
      </c>
      <c r="BS53" s="78">
        <v>0</v>
      </c>
      <c r="BT53" s="78">
        <v>1</v>
      </c>
      <c r="BU53" s="78">
        <v>0</v>
      </c>
      <c r="BV53" s="78">
        <v>0</v>
      </c>
      <c r="BW53" s="78">
        <v>0</v>
      </c>
      <c r="BX53" s="78">
        <v>0</v>
      </c>
      <c r="BY53" s="78">
        <v>0</v>
      </c>
      <c r="BZ53" s="78">
        <v>0</v>
      </c>
      <c r="CA53" s="78">
        <v>0</v>
      </c>
      <c r="CB53" s="78">
        <v>0</v>
      </c>
      <c r="CC53" s="78">
        <v>0</v>
      </c>
      <c r="CD53" s="78">
        <v>0</v>
      </c>
      <c r="CE53" s="78">
        <v>0</v>
      </c>
      <c r="CF53" s="78">
        <v>0</v>
      </c>
      <c r="CG53" s="78">
        <v>0</v>
      </c>
      <c r="CH53" s="78">
        <v>0</v>
      </c>
      <c r="CI53" s="78">
        <v>0</v>
      </c>
      <c r="CJ53" s="78">
        <v>0</v>
      </c>
      <c r="CK53" s="78">
        <v>0</v>
      </c>
      <c r="CL53" s="78">
        <v>0</v>
      </c>
      <c r="CM53">
        <v>0</v>
      </c>
      <c r="CN53">
        <v>0</v>
      </c>
      <c r="CO53">
        <v>0</v>
      </c>
      <c r="CP53" s="33"/>
      <c r="CQ53">
        <v>30</v>
      </c>
      <c r="CR53">
        <v>1800</v>
      </c>
      <c r="CS53" s="11">
        <v>13678.828687235869</v>
      </c>
      <c r="CT53" s="11">
        <v>13678.828687235869</v>
      </c>
      <c r="DA53" s="66">
        <f t="shared" si="2"/>
        <v>12</v>
      </c>
      <c r="DB53" s="66">
        <v>8.7726809614901925E-4</v>
      </c>
      <c r="DC53" s="66">
        <v>0.87726809614901924</v>
      </c>
      <c r="DD53">
        <v>853</v>
      </c>
      <c r="DE53" t="s">
        <v>142</v>
      </c>
    </row>
    <row r="54" spans="1:109" x14ac:dyDescent="0.25">
      <c r="A54" s="63" t="str">
        <f t="shared" si="1"/>
        <v>21_04_LOB_56</v>
      </c>
      <c r="B54" s="57">
        <v>56</v>
      </c>
      <c r="C54" s="49" t="str">
        <f t="shared" si="0"/>
        <v>56_MID_BB_RO</v>
      </c>
      <c r="D54" s="5">
        <v>44305</v>
      </c>
      <c r="E54" s="19">
        <v>0.47222222222222227</v>
      </c>
      <c r="F54" s="2" t="s">
        <v>23</v>
      </c>
      <c r="G54" s="2" t="s">
        <v>27</v>
      </c>
      <c r="H54" s="2" t="s">
        <v>28</v>
      </c>
      <c r="I54" s="2"/>
      <c r="J54" s="2">
        <v>206518</v>
      </c>
      <c r="K54" s="2">
        <v>429135</v>
      </c>
      <c r="L54" s="2">
        <v>206518</v>
      </c>
      <c r="M54" s="2">
        <v>429135</v>
      </c>
      <c r="N54" s="2"/>
      <c r="O54" s="2" t="s">
        <v>122</v>
      </c>
      <c r="P54" s="2" t="s">
        <v>26</v>
      </c>
      <c r="Q54" s="23" t="s">
        <v>36</v>
      </c>
      <c r="R54" s="33"/>
      <c r="S54">
        <v>0</v>
      </c>
      <c r="T54">
        <v>0</v>
      </c>
      <c r="U54">
        <v>0</v>
      </c>
      <c r="V54">
        <v>0</v>
      </c>
      <c r="W54" s="78">
        <v>0</v>
      </c>
      <c r="X54" s="78">
        <v>0</v>
      </c>
      <c r="Y54" s="78">
        <v>0</v>
      </c>
      <c r="Z54" s="78">
        <v>0</v>
      </c>
      <c r="AA54" s="78">
        <v>0</v>
      </c>
      <c r="AB54" s="78">
        <v>0</v>
      </c>
      <c r="AC54" s="78">
        <v>0</v>
      </c>
      <c r="AD54" s="78">
        <v>0</v>
      </c>
      <c r="AE54" s="78">
        <v>0</v>
      </c>
      <c r="AF54" s="78">
        <v>0</v>
      </c>
      <c r="AG54" s="78">
        <v>12</v>
      </c>
      <c r="AH54" s="78">
        <v>10</v>
      </c>
      <c r="AI54" s="78">
        <v>0</v>
      </c>
      <c r="AJ54" s="78">
        <v>0</v>
      </c>
      <c r="AK54" s="78">
        <v>0</v>
      </c>
      <c r="AL54" s="78">
        <v>0</v>
      </c>
      <c r="AM54" s="78">
        <v>0</v>
      </c>
      <c r="AN54" s="78">
        <v>0</v>
      </c>
      <c r="AO54" s="78">
        <v>0</v>
      </c>
      <c r="AP54" s="78">
        <v>0</v>
      </c>
      <c r="AQ54" s="78">
        <v>0</v>
      </c>
      <c r="AR54" s="78">
        <v>0</v>
      </c>
      <c r="AS54" s="78">
        <v>0</v>
      </c>
      <c r="AT54" s="78">
        <v>0</v>
      </c>
      <c r="AU54" s="78">
        <v>0</v>
      </c>
      <c r="AV54" s="78">
        <v>0</v>
      </c>
      <c r="AW54" s="78">
        <v>0</v>
      </c>
      <c r="AX54" s="78">
        <v>0</v>
      </c>
      <c r="AY54" s="78">
        <v>0</v>
      </c>
      <c r="AZ54" s="78">
        <v>0</v>
      </c>
      <c r="BA54" s="78">
        <v>0</v>
      </c>
      <c r="BB54" s="78">
        <v>0</v>
      </c>
      <c r="BC54" s="78">
        <v>0</v>
      </c>
      <c r="BD54" s="78">
        <v>0</v>
      </c>
      <c r="BE54" s="78">
        <v>0</v>
      </c>
      <c r="BF54" s="78">
        <v>0</v>
      </c>
      <c r="BG54" s="78">
        <v>0</v>
      </c>
      <c r="BH54" s="78">
        <v>0</v>
      </c>
      <c r="BI54" s="78">
        <v>0</v>
      </c>
      <c r="BJ54" s="78">
        <v>0</v>
      </c>
      <c r="BK54" s="78">
        <v>0</v>
      </c>
      <c r="BL54" s="78">
        <v>0</v>
      </c>
      <c r="BM54" s="78">
        <v>0</v>
      </c>
      <c r="BN54" s="78">
        <v>0</v>
      </c>
      <c r="BO54" s="78">
        <v>0</v>
      </c>
      <c r="BP54" s="78">
        <v>0</v>
      </c>
      <c r="BQ54" s="78">
        <v>0</v>
      </c>
      <c r="BR54" s="78">
        <v>0</v>
      </c>
      <c r="BS54" s="78">
        <v>0</v>
      </c>
      <c r="BT54" s="78">
        <v>1</v>
      </c>
      <c r="BU54" s="78">
        <v>0</v>
      </c>
      <c r="BV54" s="78">
        <v>0</v>
      </c>
      <c r="BW54" s="78">
        <v>0</v>
      </c>
      <c r="BX54" s="78">
        <v>0</v>
      </c>
      <c r="BY54" s="78">
        <v>0</v>
      </c>
      <c r="BZ54" s="78">
        <v>0</v>
      </c>
      <c r="CA54" s="78">
        <v>0</v>
      </c>
      <c r="CB54" s="78">
        <v>0</v>
      </c>
      <c r="CC54" s="78">
        <v>0</v>
      </c>
      <c r="CD54" s="78">
        <v>0</v>
      </c>
      <c r="CE54" s="78">
        <v>0</v>
      </c>
      <c r="CF54" s="78">
        <v>0</v>
      </c>
      <c r="CG54" s="78">
        <v>0</v>
      </c>
      <c r="CH54" s="78">
        <v>0</v>
      </c>
      <c r="CI54" s="78">
        <v>0</v>
      </c>
      <c r="CJ54" s="78">
        <v>0</v>
      </c>
      <c r="CK54" s="78">
        <v>0</v>
      </c>
      <c r="CL54" s="78">
        <v>0</v>
      </c>
      <c r="CM54">
        <v>0</v>
      </c>
      <c r="CN54">
        <v>0</v>
      </c>
      <c r="CO54">
        <v>1</v>
      </c>
      <c r="CP54" s="33"/>
      <c r="CQ54">
        <v>30</v>
      </c>
      <c r="CR54">
        <v>1800</v>
      </c>
      <c r="CS54" s="11">
        <v>12687.781666171619</v>
      </c>
      <c r="CT54" s="11">
        <v>12687.781666171619</v>
      </c>
      <c r="DA54" s="66">
        <f t="shared" si="2"/>
        <v>24</v>
      </c>
      <c r="DB54" s="66">
        <v>1.8915836220597343E-3</v>
      </c>
      <c r="DC54" s="66">
        <v>1.8915836220597344</v>
      </c>
      <c r="DD54">
        <v>854</v>
      </c>
      <c r="DE54" t="s">
        <v>142</v>
      </c>
    </row>
    <row r="55" spans="1:109" x14ac:dyDescent="0.25">
      <c r="A55" s="63" t="str">
        <f t="shared" si="1"/>
        <v>21_04_LOB_57</v>
      </c>
      <c r="B55" s="57">
        <v>57</v>
      </c>
      <c r="C55" s="49" t="str">
        <f t="shared" si="0"/>
        <v>57_MID_BB_RO</v>
      </c>
      <c r="D55" s="5">
        <v>44305</v>
      </c>
      <c r="E55" s="19">
        <v>0.52569444444444446</v>
      </c>
      <c r="F55" s="2" t="s">
        <v>23</v>
      </c>
      <c r="G55" s="2" t="s">
        <v>27</v>
      </c>
      <c r="H55" s="2" t="s">
        <v>28</v>
      </c>
      <c r="I55" s="2"/>
      <c r="J55" s="2">
        <v>206518</v>
      </c>
      <c r="K55" s="2">
        <v>429135</v>
      </c>
      <c r="L55" s="2">
        <v>206518</v>
      </c>
      <c r="M55" s="2">
        <v>429135</v>
      </c>
      <c r="N55" s="2"/>
      <c r="O55" s="2" t="s">
        <v>122</v>
      </c>
      <c r="P55" s="2" t="s">
        <v>26</v>
      </c>
      <c r="Q55" s="23" t="s">
        <v>36</v>
      </c>
      <c r="R55" s="33"/>
      <c r="S55">
        <v>0</v>
      </c>
      <c r="T55">
        <v>0</v>
      </c>
      <c r="U55">
        <v>0</v>
      </c>
      <c r="V55">
        <v>0</v>
      </c>
      <c r="W55" s="78">
        <v>0</v>
      </c>
      <c r="X55" s="78">
        <v>3</v>
      </c>
      <c r="Y55" s="78">
        <v>0</v>
      </c>
      <c r="Z55" s="78">
        <v>0</v>
      </c>
      <c r="AA55" s="78">
        <v>0</v>
      </c>
      <c r="AB55" s="78">
        <v>0</v>
      </c>
      <c r="AC55" s="78">
        <v>0</v>
      </c>
      <c r="AD55" s="78">
        <v>0</v>
      </c>
      <c r="AE55" s="78">
        <v>0</v>
      </c>
      <c r="AF55" s="78">
        <v>0</v>
      </c>
      <c r="AG55" s="78">
        <v>17</v>
      </c>
      <c r="AH55" s="78">
        <v>11</v>
      </c>
      <c r="AI55" s="78">
        <v>0</v>
      </c>
      <c r="AJ55" s="78">
        <v>0</v>
      </c>
      <c r="AK55" s="78">
        <v>0</v>
      </c>
      <c r="AL55" s="78">
        <v>0</v>
      </c>
      <c r="AM55" s="78">
        <v>0</v>
      </c>
      <c r="AN55" s="78">
        <v>0</v>
      </c>
      <c r="AO55" s="78">
        <v>0</v>
      </c>
      <c r="AP55" s="78">
        <v>0</v>
      </c>
      <c r="AQ55" s="78">
        <v>0</v>
      </c>
      <c r="AR55" s="78">
        <v>0</v>
      </c>
      <c r="AS55" s="78">
        <v>0</v>
      </c>
      <c r="AT55" s="78">
        <v>0</v>
      </c>
      <c r="AU55" s="78">
        <v>0</v>
      </c>
      <c r="AV55" s="78">
        <v>0</v>
      </c>
      <c r="AW55" s="78">
        <v>0</v>
      </c>
      <c r="AX55" s="78">
        <v>0</v>
      </c>
      <c r="AY55" s="78">
        <v>0</v>
      </c>
      <c r="AZ55" s="78">
        <v>0</v>
      </c>
      <c r="BA55" s="78">
        <v>0</v>
      </c>
      <c r="BB55" s="78">
        <v>0</v>
      </c>
      <c r="BC55" s="78">
        <v>0</v>
      </c>
      <c r="BD55" s="78">
        <v>0</v>
      </c>
      <c r="BE55" s="78">
        <v>0</v>
      </c>
      <c r="BF55" s="78">
        <v>0</v>
      </c>
      <c r="BG55" s="78">
        <v>0</v>
      </c>
      <c r="BH55" s="78">
        <v>0</v>
      </c>
      <c r="BI55" s="78">
        <v>0</v>
      </c>
      <c r="BJ55" s="78">
        <v>0</v>
      </c>
      <c r="BK55" s="78">
        <v>0</v>
      </c>
      <c r="BL55" s="78">
        <v>0</v>
      </c>
      <c r="BM55" s="78">
        <v>0</v>
      </c>
      <c r="BN55" s="78">
        <v>0</v>
      </c>
      <c r="BO55" s="78">
        <v>0</v>
      </c>
      <c r="BP55" s="78">
        <v>0</v>
      </c>
      <c r="BQ55" s="78">
        <v>0</v>
      </c>
      <c r="BR55" s="78">
        <v>0</v>
      </c>
      <c r="BS55" s="78">
        <v>0</v>
      </c>
      <c r="BT55" s="78">
        <v>2</v>
      </c>
      <c r="BU55" s="78">
        <v>0</v>
      </c>
      <c r="BV55" s="78">
        <v>0</v>
      </c>
      <c r="BW55" s="78">
        <v>0</v>
      </c>
      <c r="BX55" s="78">
        <v>0</v>
      </c>
      <c r="BY55" s="78">
        <v>0</v>
      </c>
      <c r="BZ55" s="78">
        <v>0</v>
      </c>
      <c r="CA55" s="78">
        <v>0</v>
      </c>
      <c r="CB55" s="78">
        <v>0</v>
      </c>
      <c r="CC55" s="78">
        <v>0</v>
      </c>
      <c r="CD55" s="78">
        <v>0</v>
      </c>
      <c r="CE55" s="78">
        <v>0</v>
      </c>
      <c r="CF55" s="78">
        <v>0</v>
      </c>
      <c r="CG55" s="78">
        <v>0</v>
      </c>
      <c r="CH55" s="78">
        <v>0</v>
      </c>
      <c r="CI55" s="78">
        <v>0</v>
      </c>
      <c r="CJ55" s="78">
        <v>0</v>
      </c>
      <c r="CK55" s="78">
        <v>0</v>
      </c>
      <c r="CL55" s="78">
        <v>0</v>
      </c>
      <c r="CM55">
        <v>0</v>
      </c>
      <c r="CN55">
        <v>0</v>
      </c>
      <c r="CO55">
        <v>0</v>
      </c>
      <c r="CP55" s="33"/>
      <c r="CQ55">
        <v>30</v>
      </c>
      <c r="CR55">
        <v>1800</v>
      </c>
      <c r="CS55" s="11">
        <v>12687.781666171619</v>
      </c>
      <c r="CT55" s="11">
        <v>12687.781666171619</v>
      </c>
      <c r="DA55" s="66">
        <f t="shared" si="2"/>
        <v>33</v>
      </c>
      <c r="DB55" s="66">
        <v>2.6009274803321346E-3</v>
      </c>
      <c r="DC55" s="66">
        <v>2.6009274803321345</v>
      </c>
      <c r="DD55">
        <v>852</v>
      </c>
      <c r="DE55" t="s">
        <v>142</v>
      </c>
    </row>
    <row r="56" spans="1:109" x14ac:dyDescent="0.25">
      <c r="A56" s="63" t="str">
        <f t="shared" si="1"/>
        <v>21_04_LOB_58</v>
      </c>
      <c r="B56" s="57">
        <v>58</v>
      </c>
      <c r="C56" s="49" t="str">
        <f t="shared" si="0"/>
        <v>58_MID_BB_RO</v>
      </c>
      <c r="D56" s="5">
        <v>44305</v>
      </c>
      <c r="E56" s="19">
        <v>0.55069444444444449</v>
      </c>
      <c r="F56" s="2" t="s">
        <v>23</v>
      </c>
      <c r="G56" s="2" t="s">
        <v>27</v>
      </c>
      <c r="H56" s="2" t="s">
        <v>28</v>
      </c>
      <c r="I56" s="2"/>
      <c r="J56" s="2">
        <v>206548</v>
      </c>
      <c r="K56" s="2">
        <v>429101</v>
      </c>
      <c r="L56" s="2">
        <v>206548</v>
      </c>
      <c r="M56" s="2">
        <v>429101</v>
      </c>
      <c r="N56" s="2"/>
      <c r="O56" s="2" t="s">
        <v>122</v>
      </c>
      <c r="P56" s="2" t="s">
        <v>26</v>
      </c>
      <c r="Q56" s="23" t="s">
        <v>36</v>
      </c>
      <c r="R56" s="33"/>
      <c r="S56">
        <v>0</v>
      </c>
      <c r="T56">
        <v>0</v>
      </c>
      <c r="U56">
        <v>0</v>
      </c>
      <c r="V56">
        <v>0</v>
      </c>
      <c r="W56" s="78">
        <v>0</v>
      </c>
      <c r="X56" s="78">
        <v>2</v>
      </c>
      <c r="Y56" s="78">
        <v>0</v>
      </c>
      <c r="Z56" s="78">
        <v>0</v>
      </c>
      <c r="AA56" s="78">
        <v>0</v>
      </c>
      <c r="AB56" s="78">
        <v>0</v>
      </c>
      <c r="AC56" s="78">
        <v>0</v>
      </c>
      <c r="AD56" s="78">
        <v>0</v>
      </c>
      <c r="AE56" s="78">
        <v>0</v>
      </c>
      <c r="AF56" s="78">
        <v>0</v>
      </c>
      <c r="AG56" s="78">
        <v>9</v>
      </c>
      <c r="AH56" s="78">
        <v>10</v>
      </c>
      <c r="AI56" s="78">
        <v>0</v>
      </c>
      <c r="AJ56" s="78">
        <v>0</v>
      </c>
      <c r="AK56" s="78">
        <v>0</v>
      </c>
      <c r="AL56" s="78">
        <v>0</v>
      </c>
      <c r="AM56" s="78">
        <v>0</v>
      </c>
      <c r="AN56" s="78">
        <v>0</v>
      </c>
      <c r="AO56" s="78">
        <v>0</v>
      </c>
      <c r="AP56" s="78">
        <v>0</v>
      </c>
      <c r="AQ56" s="78">
        <v>0</v>
      </c>
      <c r="AR56" s="78">
        <v>0</v>
      </c>
      <c r="AS56" s="78">
        <v>0</v>
      </c>
      <c r="AT56" s="78">
        <v>0</v>
      </c>
      <c r="AU56" s="78">
        <v>0</v>
      </c>
      <c r="AV56" s="78">
        <v>0</v>
      </c>
      <c r="AW56" s="78">
        <v>0</v>
      </c>
      <c r="AX56" s="78">
        <v>0</v>
      </c>
      <c r="AY56" s="78">
        <v>0</v>
      </c>
      <c r="AZ56" s="78">
        <v>0</v>
      </c>
      <c r="BA56" s="78">
        <v>0</v>
      </c>
      <c r="BB56" s="78">
        <v>0</v>
      </c>
      <c r="BC56" s="78">
        <v>0</v>
      </c>
      <c r="BD56" s="78">
        <v>0</v>
      </c>
      <c r="BE56" s="78">
        <v>0</v>
      </c>
      <c r="BF56" s="78">
        <v>0</v>
      </c>
      <c r="BG56" s="78">
        <v>0</v>
      </c>
      <c r="BH56" s="78">
        <v>0</v>
      </c>
      <c r="BI56" s="78">
        <v>0</v>
      </c>
      <c r="BJ56" s="78">
        <v>0</v>
      </c>
      <c r="BK56" s="78">
        <v>0</v>
      </c>
      <c r="BL56" s="78">
        <v>0</v>
      </c>
      <c r="BM56" s="78">
        <v>0</v>
      </c>
      <c r="BN56" s="78">
        <v>0</v>
      </c>
      <c r="BO56" s="78">
        <v>0</v>
      </c>
      <c r="BP56" s="78">
        <v>0</v>
      </c>
      <c r="BQ56" s="78">
        <v>0</v>
      </c>
      <c r="BR56" s="78">
        <v>0</v>
      </c>
      <c r="BS56" s="78">
        <v>0</v>
      </c>
      <c r="BT56" s="78">
        <v>0</v>
      </c>
      <c r="BU56" s="78">
        <v>0</v>
      </c>
      <c r="BV56" s="78">
        <v>0</v>
      </c>
      <c r="BW56" s="78">
        <v>0</v>
      </c>
      <c r="BX56" s="78">
        <v>0</v>
      </c>
      <c r="BY56" s="78">
        <v>1</v>
      </c>
      <c r="BZ56" s="78">
        <v>0</v>
      </c>
      <c r="CA56" s="78">
        <v>0</v>
      </c>
      <c r="CB56" s="78">
        <v>0</v>
      </c>
      <c r="CC56" s="78">
        <v>0</v>
      </c>
      <c r="CD56" s="78">
        <v>0</v>
      </c>
      <c r="CE56" s="78">
        <v>0</v>
      </c>
      <c r="CF56" s="78">
        <v>0</v>
      </c>
      <c r="CG56" s="78">
        <v>0</v>
      </c>
      <c r="CH56" s="78">
        <v>0</v>
      </c>
      <c r="CI56" s="78">
        <v>0</v>
      </c>
      <c r="CJ56" s="78">
        <v>0</v>
      </c>
      <c r="CK56" s="78">
        <v>0</v>
      </c>
      <c r="CL56" s="78">
        <v>0</v>
      </c>
      <c r="CM56">
        <v>0</v>
      </c>
      <c r="CN56">
        <v>0</v>
      </c>
      <c r="CO56">
        <v>0</v>
      </c>
      <c r="CP56" s="33"/>
      <c r="CQ56">
        <v>30</v>
      </c>
      <c r="CR56">
        <v>1800</v>
      </c>
      <c r="CS56" s="11">
        <v>12687.781666171619</v>
      </c>
      <c r="CT56" s="11">
        <v>12687.781666171619</v>
      </c>
      <c r="DA56" s="66">
        <f t="shared" si="2"/>
        <v>22</v>
      </c>
      <c r="DB56" s="66">
        <v>1.7339516535547564E-3</v>
      </c>
      <c r="DC56" s="66">
        <v>1.7339516535547563</v>
      </c>
      <c r="DD56">
        <v>852</v>
      </c>
      <c r="DE56" t="s">
        <v>142</v>
      </c>
    </row>
    <row r="57" spans="1:109" x14ac:dyDescent="0.25">
      <c r="A57" s="63" t="str">
        <f t="shared" si="1"/>
        <v>21_04_LOB_59</v>
      </c>
      <c r="B57" s="57">
        <v>59</v>
      </c>
      <c r="C57" s="49" t="str">
        <f t="shared" si="0"/>
        <v>59_BOD_SB_RO</v>
      </c>
      <c r="D57" s="5">
        <v>44305</v>
      </c>
      <c r="E57" s="19">
        <v>0.57638888888888895</v>
      </c>
      <c r="F57" s="2" t="s">
        <v>23</v>
      </c>
      <c r="G57" s="2" t="s">
        <v>141</v>
      </c>
      <c r="H57" s="2" t="s">
        <v>25</v>
      </c>
      <c r="I57" s="2"/>
      <c r="J57" s="2">
        <v>206548</v>
      </c>
      <c r="K57" s="2">
        <v>429101</v>
      </c>
      <c r="L57" s="2">
        <v>206857</v>
      </c>
      <c r="M57" s="2">
        <v>429031</v>
      </c>
      <c r="N57" s="77">
        <f t="shared" ref="N57:N59" si="4">SQRT(ABS(J57-L57)^2+ABS(K57-M57)^2)</f>
        <v>316.82960720235729</v>
      </c>
      <c r="O57" s="2" t="s">
        <v>122</v>
      </c>
      <c r="P57" s="2" t="s">
        <v>26</v>
      </c>
      <c r="Q57" s="23" t="s">
        <v>36</v>
      </c>
      <c r="R57" s="33"/>
      <c r="S57">
        <v>0</v>
      </c>
      <c r="T57">
        <v>0</v>
      </c>
      <c r="U57">
        <v>0</v>
      </c>
      <c r="V57">
        <v>0</v>
      </c>
      <c r="W57" s="78">
        <v>0</v>
      </c>
      <c r="X57" s="78">
        <v>0</v>
      </c>
      <c r="Y57" s="78">
        <v>0</v>
      </c>
      <c r="Z57" s="78">
        <v>0</v>
      </c>
      <c r="AA57" s="78">
        <v>0</v>
      </c>
      <c r="AB57" s="78">
        <v>0</v>
      </c>
      <c r="AC57" s="78">
        <v>0</v>
      </c>
      <c r="AD57" s="78">
        <v>0</v>
      </c>
      <c r="AE57" s="78">
        <v>0</v>
      </c>
      <c r="AF57" s="78">
        <v>0</v>
      </c>
      <c r="AG57" s="78">
        <v>14</v>
      </c>
      <c r="AH57" s="78">
        <v>8</v>
      </c>
      <c r="AI57" s="78">
        <v>0</v>
      </c>
      <c r="AJ57" s="78">
        <v>0</v>
      </c>
      <c r="AK57" s="78">
        <v>0</v>
      </c>
      <c r="AL57" s="78">
        <v>0</v>
      </c>
      <c r="AM57" s="78">
        <v>1</v>
      </c>
      <c r="AN57" s="78">
        <v>0</v>
      </c>
      <c r="AO57" s="78">
        <v>0</v>
      </c>
      <c r="AP57" s="78">
        <v>0</v>
      </c>
      <c r="AQ57" s="78">
        <v>0</v>
      </c>
      <c r="AR57" s="78">
        <v>0</v>
      </c>
      <c r="AS57" s="78">
        <v>0</v>
      </c>
      <c r="AT57" s="78">
        <v>0</v>
      </c>
      <c r="AU57" s="78">
        <v>0</v>
      </c>
      <c r="AV57" s="78">
        <v>0</v>
      </c>
      <c r="AW57" s="78">
        <v>0</v>
      </c>
      <c r="AX57" s="78">
        <v>0</v>
      </c>
      <c r="AY57" s="78">
        <v>0</v>
      </c>
      <c r="AZ57" s="78">
        <v>0</v>
      </c>
      <c r="BA57" s="78">
        <v>0</v>
      </c>
      <c r="BB57" s="78">
        <v>0</v>
      </c>
      <c r="BC57" s="78">
        <v>0</v>
      </c>
      <c r="BD57" s="78">
        <v>0</v>
      </c>
      <c r="BE57" s="78">
        <v>0</v>
      </c>
      <c r="BF57" s="78">
        <v>0</v>
      </c>
      <c r="BG57" s="78">
        <v>0</v>
      </c>
      <c r="BH57" s="78">
        <v>0</v>
      </c>
      <c r="BI57" s="78">
        <v>0</v>
      </c>
      <c r="BJ57" s="78">
        <v>0</v>
      </c>
      <c r="BK57" s="78">
        <v>0</v>
      </c>
      <c r="BL57" s="78">
        <v>0</v>
      </c>
      <c r="BM57" s="78">
        <v>0</v>
      </c>
      <c r="BN57" s="78">
        <v>0</v>
      </c>
      <c r="BO57" s="78">
        <v>0</v>
      </c>
      <c r="BP57" s="78">
        <v>0</v>
      </c>
      <c r="BQ57" s="78">
        <v>0</v>
      </c>
      <c r="BR57" s="78">
        <v>0</v>
      </c>
      <c r="BS57" s="78">
        <v>0</v>
      </c>
      <c r="BT57" s="78">
        <v>1</v>
      </c>
      <c r="BU57" s="78">
        <v>0</v>
      </c>
      <c r="BV57" s="78">
        <v>0</v>
      </c>
      <c r="BW57" s="78">
        <v>0</v>
      </c>
      <c r="BX57" s="78">
        <v>0</v>
      </c>
      <c r="BY57" s="78">
        <v>0</v>
      </c>
      <c r="BZ57" s="78">
        <v>0</v>
      </c>
      <c r="CA57" s="78">
        <v>0</v>
      </c>
      <c r="CB57" s="78">
        <v>0</v>
      </c>
      <c r="CC57" s="78">
        <v>0</v>
      </c>
      <c r="CD57" s="78">
        <v>0</v>
      </c>
      <c r="CE57" s="78">
        <v>0</v>
      </c>
      <c r="CF57" s="78">
        <v>0</v>
      </c>
      <c r="CG57" s="78">
        <v>0</v>
      </c>
      <c r="CH57" s="78">
        <v>0</v>
      </c>
      <c r="CI57" s="78">
        <v>0</v>
      </c>
      <c r="CJ57" s="78">
        <v>0</v>
      </c>
      <c r="CK57" s="78">
        <v>0</v>
      </c>
      <c r="CL57" s="78">
        <v>0</v>
      </c>
      <c r="CM57">
        <v>0</v>
      </c>
      <c r="CN57">
        <v>0</v>
      </c>
      <c r="CO57">
        <v>0</v>
      </c>
      <c r="CP57" s="33"/>
      <c r="CQ57">
        <v>30</v>
      </c>
      <c r="CR57">
        <v>1800</v>
      </c>
      <c r="CS57" s="11">
        <v>10457.441076881221</v>
      </c>
      <c r="CT57" s="11">
        <v>10458.145142674983</v>
      </c>
      <c r="DA57" s="66">
        <f t="shared" si="2"/>
        <v>24</v>
      </c>
      <c r="DB57" s="66">
        <v>2.2948620116264025E-3</v>
      </c>
      <c r="DC57" s="66">
        <v>2.2948620116264027</v>
      </c>
      <c r="DD57">
        <v>852</v>
      </c>
      <c r="DE57" t="s">
        <v>142</v>
      </c>
    </row>
    <row r="58" spans="1:109" x14ac:dyDescent="0.25">
      <c r="A58" s="63" t="str">
        <f t="shared" si="1"/>
        <v>21_04_LOB_60</v>
      </c>
      <c r="B58" s="57">
        <v>60</v>
      </c>
      <c r="C58" s="49" t="str">
        <f t="shared" si="0"/>
        <v>60_BOD_SB_RO</v>
      </c>
      <c r="D58" s="5">
        <v>44305</v>
      </c>
      <c r="E58" s="19">
        <v>0.60416666666666663</v>
      </c>
      <c r="F58" s="2" t="s">
        <v>23</v>
      </c>
      <c r="G58" s="2" t="s">
        <v>141</v>
      </c>
      <c r="H58" s="2" t="s">
        <v>25</v>
      </c>
      <c r="I58" s="2"/>
      <c r="J58" s="2">
        <v>206548</v>
      </c>
      <c r="K58" s="2">
        <v>429101</v>
      </c>
      <c r="L58" s="2">
        <v>206857</v>
      </c>
      <c r="M58" s="2">
        <v>429057</v>
      </c>
      <c r="N58" s="77">
        <f t="shared" si="4"/>
        <v>312.11696525501463</v>
      </c>
      <c r="O58" s="2" t="s">
        <v>122</v>
      </c>
      <c r="P58" s="2" t="s">
        <v>26</v>
      </c>
      <c r="Q58" s="23" t="s">
        <v>36</v>
      </c>
      <c r="R58" s="33"/>
      <c r="S58">
        <v>0</v>
      </c>
      <c r="T58">
        <v>0</v>
      </c>
      <c r="U58">
        <v>0</v>
      </c>
      <c r="V58">
        <v>0</v>
      </c>
      <c r="W58" s="78">
        <v>0</v>
      </c>
      <c r="X58" s="78">
        <v>0</v>
      </c>
      <c r="Y58" s="78">
        <v>0</v>
      </c>
      <c r="Z58" s="78">
        <v>0</v>
      </c>
      <c r="AA58" s="78">
        <v>0</v>
      </c>
      <c r="AB58" s="78">
        <v>0</v>
      </c>
      <c r="AC58" s="78">
        <v>0</v>
      </c>
      <c r="AD58" s="78">
        <v>0</v>
      </c>
      <c r="AE58" s="78">
        <v>0</v>
      </c>
      <c r="AF58" s="78">
        <v>0</v>
      </c>
      <c r="AG58" s="78">
        <v>9</v>
      </c>
      <c r="AH58" s="78">
        <v>4</v>
      </c>
      <c r="AI58" s="78">
        <v>0</v>
      </c>
      <c r="AJ58" s="78">
        <v>0</v>
      </c>
      <c r="AK58" s="78">
        <v>0</v>
      </c>
      <c r="AL58" s="78">
        <v>1</v>
      </c>
      <c r="AM58" s="78">
        <v>1</v>
      </c>
      <c r="AN58" s="78">
        <v>0</v>
      </c>
      <c r="AO58" s="78">
        <v>0</v>
      </c>
      <c r="AP58" s="78">
        <v>0</v>
      </c>
      <c r="AQ58" s="78">
        <v>0</v>
      </c>
      <c r="AR58" s="78">
        <v>0</v>
      </c>
      <c r="AS58" s="78">
        <v>0</v>
      </c>
      <c r="AT58" s="78">
        <v>0</v>
      </c>
      <c r="AU58" s="78">
        <v>0</v>
      </c>
      <c r="AV58" s="78">
        <v>0</v>
      </c>
      <c r="AW58" s="78">
        <v>0</v>
      </c>
      <c r="AX58" s="78">
        <v>0</v>
      </c>
      <c r="AY58" s="78">
        <v>0</v>
      </c>
      <c r="AZ58" s="78">
        <v>0</v>
      </c>
      <c r="BA58" s="78">
        <v>0</v>
      </c>
      <c r="BB58" s="78">
        <v>0</v>
      </c>
      <c r="BC58" s="78">
        <v>0</v>
      </c>
      <c r="BD58" s="78">
        <v>0</v>
      </c>
      <c r="BE58" s="78">
        <v>0</v>
      </c>
      <c r="BF58" s="78">
        <v>0</v>
      </c>
      <c r="BG58" s="78">
        <v>0</v>
      </c>
      <c r="BH58" s="78">
        <v>0</v>
      </c>
      <c r="BI58" s="78">
        <v>0</v>
      </c>
      <c r="BJ58" s="78">
        <v>0</v>
      </c>
      <c r="BK58" s="78">
        <v>0</v>
      </c>
      <c r="BL58" s="78">
        <v>0</v>
      </c>
      <c r="BM58" s="78">
        <v>0</v>
      </c>
      <c r="BN58" s="78">
        <v>0</v>
      </c>
      <c r="BO58" s="78">
        <v>0</v>
      </c>
      <c r="BP58" s="78">
        <v>0</v>
      </c>
      <c r="BQ58" s="78">
        <v>0</v>
      </c>
      <c r="BR58" s="78">
        <v>0</v>
      </c>
      <c r="BS58" s="78">
        <v>0</v>
      </c>
      <c r="BT58" s="78">
        <v>1</v>
      </c>
      <c r="BU58" s="78">
        <v>0</v>
      </c>
      <c r="BV58" s="78">
        <v>0</v>
      </c>
      <c r="BW58" s="78">
        <v>0</v>
      </c>
      <c r="BX58" s="78">
        <v>0</v>
      </c>
      <c r="BY58" s="78">
        <v>0</v>
      </c>
      <c r="BZ58" s="78">
        <v>0</v>
      </c>
      <c r="CA58" s="78">
        <v>0</v>
      </c>
      <c r="CB58" s="78">
        <v>0</v>
      </c>
      <c r="CC58" s="78">
        <v>0</v>
      </c>
      <c r="CD58" s="78">
        <v>0</v>
      </c>
      <c r="CE58" s="78">
        <v>0</v>
      </c>
      <c r="CF58" s="78">
        <v>0</v>
      </c>
      <c r="CG58" s="78">
        <v>0</v>
      </c>
      <c r="CH58" s="78">
        <v>0</v>
      </c>
      <c r="CI58" s="78">
        <v>0</v>
      </c>
      <c r="CJ58" s="78">
        <v>0</v>
      </c>
      <c r="CK58" s="78">
        <v>0</v>
      </c>
      <c r="CL58" s="78">
        <v>0</v>
      </c>
      <c r="CM58">
        <v>0</v>
      </c>
      <c r="CN58">
        <v>0</v>
      </c>
      <c r="CO58">
        <v>0</v>
      </c>
      <c r="CP58" s="33"/>
      <c r="CQ58">
        <v>30</v>
      </c>
      <c r="CR58">
        <v>1800</v>
      </c>
      <c r="CS58" s="11">
        <v>10457.441076881221</v>
      </c>
      <c r="CT58" s="11">
        <v>10458.134670137322</v>
      </c>
      <c r="DA58" s="66">
        <f t="shared" si="2"/>
        <v>16</v>
      </c>
      <c r="DB58" s="66">
        <v>1.5299095397659388E-3</v>
      </c>
      <c r="DC58" s="66">
        <v>1.5299095397659388</v>
      </c>
      <c r="DD58">
        <v>852</v>
      </c>
      <c r="DE58" t="s">
        <v>142</v>
      </c>
    </row>
    <row r="59" spans="1:109" s="96" customFormat="1" ht="15.75" thickBot="1" x14ac:dyDescent="0.3">
      <c r="A59" s="64" t="str">
        <f t="shared" si="1"/>
        <v>21_04_LOB_61</v>
      </c>
      <c r="B59" s="90">
        <v>61</v>
      </c>
      <c r="C59" s="91" t="str">
        <f t="shared" si="0"/>
        <v>61_BOD_SB_RO</v>
      </c>
      <c r="D59" s="17">
        <v>44305</v>
      </c>
      <c r="E59" s="92">
        <v>0.62847222222222221</v>
      </c>
      <c r="F59" s="18" t="s">
        <v>23</v>
      </c>
      <c r="G59" s="18" t="s">
        <v>141</v>
      </c>
      <c r="H59" s="18" t="s">
        <v>25</v>
      </c>
      <c r="I59" s="18"/>
      <c r="J59" s="18">
        <v>206548</v>
      </c>
      <c r="K59" s="18">
        <v>429101</v>
      </c>
      <c r="L59" s="18">
        <v>206795</v>
      </c>
      <c r="M59" s="18">
        <v>429084</v>
      </c>
      <c r="N59" s="93">
        <f t="shared" si="4"/>
        <v>247.58432906789557</v>
      </c>
      <c r="O59" s="18" t="s">
        <v>122</v>
      </c>
      <c r="P59" s="18" t="s">
        <v>26</v>
      </c>
      <c r="Q59" s="82" t="s">
        <v>36</v>
      </c>
      <c r="R59" s="95"/>
      <c r="S59" s="96">
        <v>0</v>
      </c>
      <c r="T59" s="96">
        <v>0</v>
      </c>
      <c r="U59" s="96">
        <v>0</v>
      </c>
      <c r="V59" s="96">
        <v>0</v>
      </c>
      <c r="W59" s="96">
        <v>0</v>
      </c>
      <c r="X59" s="96">
        <v>0</v>
      </c>
      <c r="Y59" s="96">
        <v>0</v>
      </c>
      <c r="Z59" s="96">
        <v>0</v>
      </c>
      <c r="AA59" s="96">
        <v>0</v>
      </c>
      <c r="AB59" s="96">
        <v>0</v>
      </c>
      <c r="AC59" s="96">
        <v>0</v>
      </c>
      <c r="AD59" s="96">
        <v>0</v>
      </c>
      <c r="AE59" s="96">
        <v>0</v>
      </c>
      <c r="AF59" s="96">
        <v>0</v>
      </c>
      <c r="AG59" s="96">
        <v>14</v>
      </c>
      <c r="AH59" s="96">
        <v>2</v>
      </c>
      <c r="AI59" s="96">
        <v>0</v>
      </c>
      <c r="AJ59" s="96">
        <v>0</v>
      </c>
      <c r="AK59" s="96">
        <v>0</v>
      </c>
      <c r="AL59" s="96">
        <v>1</v>
      </c>
      <c r="AM59" s="96">
        <v>0</v>
      </c>
      <c r="AN59" s="96">
        <v>0</v>
      </c>
      <c r="AO59" s="96">
        <v>0</v>
      </c>
      <c r="AP59" s="96">
        <v>0</v>
      </c>
      <c r="AQ59" s="96">
        <v>0</v>
      </c>
      <c r="AR59" s="96">
        <v>0</v>
      </c>
      <c r="AS59" s="96">
        <v>0</v>
      </c>
      <c r="AT59" s="96">
        <v>0</v>
      </c>
      <c r="AU59" s="96">
        <v>0</v>
      </c>
      <c r="AV59" s="96">
        <v>0</v>
      </c>
      <c r="AW59" s="96">
        <v>0</v>
      </c>
      <c r="AX59" s="96">
        <v>0</v>
      </c>
      <c r="AY59" s="96">
        <v>0</v>
      </c>
      <c r="AZ59" s="96">
        <v>0</v>
      </c>
      <c r="BA59" s="96">
        <v>0</v>
      </c>
      <c r="BB59" s="96">
        <v>0</v>
      </c>
      <c r="BC59" s="96">
        <v>0</v>
      </c>
      <c r="BD59" s="96">
        <v>0</v>
      </c>
      <c r="BE59" s="96">
        <v>0</v>
      </c>
      <c r="BF59" s="96">
        <v>0</v>
      </c>
      <c r="BG59" s="96">
        <v>0</v>
      </c>
      <c r="BH59" s="96">
        <v>0</v>
      </c>
      <c r="BI59" s="96">
        <v>0</v>
      </c>
      <c r="BJ59" s="96">
        <v>0</v>
      </c>
      <c r="BK59" s="96">
        <v>0</v>
      </c>
      <c r="BL59" s="96">
        <v>0</v>
      </c>
      <c r="BM59" s="96">
        <v>0</v>
      </c>
      <c r="BN59" s="96">
        <v>0</v>
      </c>
      <c r="BO59" s="96">
        <v>0</v>
      </c>
      <c r="BP59" s="96">
        <v>0</v>
      </c>
      <c r="BQ59" s="96">
        <v>0</v>
      </c>
      <c r="BR59" s="96">
        <v>0</v>
      </c>
      <c r="BS59" s="96">
        <v>0</v>
      </c>
      <c r="BT59" s="96">
        <v>0</v>
      </c>
      <c r="BU59" s="96">
        <v>0</v>
      </c>
      <c r="BV59" s="96">
        <v>0</v>
      </c>
      <c r="BW59" s="96">
        <v>0</v>
      </c>
      <c r="BX59" s="96">
        <v>0</v>
      </c>
      <c r="BY59" s="96">
        <v>0</v>
      </c>
      <c r="BZ59" s="96">
        <v>1</v>
      </c>
      <c r="CA59" s="96">
        <v>0</v>
      </c>
      <c r="CB59" s="96">
        <v>0</v>
      </c>
      <c r="CC59" s="96">
        <v>0</v>
      </c>
      <c r="CD59" s="96">
        <v>0</v>
      </c>
      <c r="CE59" s="96">
        <v>0</v>
      </c>
      <c r="CF59" s="96">
        <v>0</v>
      </c>
      <c r="CG59" s="96">
        <v>0</v>
      </c>
      <c r="CH59" s="96">
        <v>0</v>
      </c>
      <c r="CI59" s="96">
        <v>0</v>
      </c>
      <c r="CJ59" s="96">
        <v>0</v>
      </c>
      <c r="CK59" s="96">
        <v>0</v>
      </c>
      <c r="CL59" s="96">
        <v>0</v>
      </c>
      <c r="CM59" s="96">
        <v>0</v>
      </c>
      <c r="CN59" s="96">
        <v>0</v>
      </c>
      <c r="CO59" s="96">
        <v>1</v>
      </c>
      <c r="CP59" s="95"/>
      <c r="CQ59" s="96">
        <v>30</v>
      </c>
      <c r="CR59" s="96">
        <v>1800</v>
      </c>
      <c r="CS59" s="99">
        <v>10457.441076881221</v>
      </c>
      <c r="CT59" s="99">
        <v>10457.991264279128</v>
      </c>
      <c r="DA59" s="101">
        <f t="shared" si="2"/>
        <v>19</v>
      </c>
      <c r="DB59" s="101">
        <v>1.8167924910109088E-3</v>
      </c>
      <c r="DC59" s="101">
        <v>1.8167924910109088</v>
      </c>
      <c r="DD59" s="96">
        <v>853</v>
      </c>
      <c r="DE59" s="96" t="s">
        <v>142</v>
      </c>
    </row>
    <row r="60" spans="1:109" x14ac:dyDescent="0.25">
      <c r="A60" s="62" t="str">
        <f>"22_04_LOB_"&amp;B60</f>
        <v>22_04_LOB_01</v>
      </c>
      <c r="B60" s="87" t="s">
        <v>143</v>
      </c>
      <c r="C60" s="88" t="str">
        <f>B60&amp; "_"&amp; G60 &amp; "_" &amp; H60 &amp; "_" &amp;F60</f>
        <v>01_OPP_N.A._LO</v>
      </c>
      <c r="D60" s="12">
        <v>44657</v>
      </c>
      <c r="E60" s="79">
        <v>0.37777777777777777</v>
      </c>
      <c r="F60" s="13" t="s">
        <v>139</v>
      </c>
      <c r="G60" s="13" t="s">
        <v>24</v>
      </c>
      <c r="H60" s="89" t="s">
        <v>244</v>
      </c>
      <c r="I60" s="13"/>
      <c r="J60" s="13"/>
      <c r="K60" s="13"/>
      <c r="L60" s="13"/>
      <c r="M60" s="13"/>
      <c r="N60" s="13"/>
      <c r="O60" s="13" t="s">
        <v>122</v>
      </c>
      <c r="P60" s="13" t="s">
        <v>26</v>
      </c>
      <c r="Q60" s="30" t="s">
        <v>36</v>
      </c>
      <c r="R60" s="33"/>
      <c r="S60">
        <v>0</v>
      </c>
      <c r="T60">
        <v>0</v>
      </c>
      <c r="U60">
        <v>0</v>
      </c>
      <c r="V60">
        <v>0</v>
      </c>
      <c r="W60">
        <v>0</v>
      </c>
      <c r="X60">
        <v>3</v>
      </c>
      <c r="Y60">
        <v>1</v>
      </c>
      <c r="Z60">
        <v>0</v>
      </c>
      <c r="AA60">
        <v>0</v>
      </c>
      <c r="AB60">
        <v>0</v>
      </c>
      <c r="AC60">
        <v>0</v>
      </c>
      <c r="AD60">
        <v>0</v>
      </c>
      <c r="AE60">
        <v>0</v>
      </c>
      <c r="AF60">
        <v>0</v>
      </c>
      <c r="AG60">
        <v>39</v>
      </c>
      <c r="AH60">
        <v>14</v>
      </c>
      <c r="AI60">
        <v>0</v>
      </c>
      <c r="AJ60">
        <v>0</v>
      </c>
      <c r="AK60">
        <v>0</v>
      </c>
      <c r="AL60">
        <v>0</v>
      </c>
      <c r="AM60">
        <v>0</v>
      </c>
      <c r="AN60">
        <v>0</v>
      </c>
      <c r="AO60">
        <v>0</v>
      </c>
      <c r="AP60">
        <v>0</v>
      </c>
      <c r="AQ60">
        <v>0</v>
      </c>
      <c r="AR60">
        <v>0</v>
      </c>
      <c r="AS60">
        <v>0</v>
      </c>
      <c r="AT60">
        <v>0</v>
      </c>
      <c r="AU60">
        <v>0</v>
      </c>
      <c r="AV60">
        <v>0</v>
      </c>
      <c r="AW60">
        <v>0</v>
      </c>
      <c r="AX60">
        <v>0</v>
      </c>
      <c r="AY60">
        <v>0</v>
      </c>
      <c r="AZ60">
        <v>0</v>
      </c>
      <c r="BA60">
        <v>0</v>
      </c>
      <c r="BB60">
        <v>0</v>
      </c>
      <c r="BC60">
        <v>0</v>
      </c>
      <c r="BD60">
        <v>0</v>
      </c>
      <c r="BE60">
        <v>0</v>
      </c>
      <c r="BF60">
        <v>0</v>
      </c>
      <c r="BG60">
        <v>0</v>
      </c>
      <c r="BH60">
        <v>0</v>
      </c>
      <c r="BI60">
        <v>0</v>
      </c>
      <c r="BJ60">
        <v>0</v>
      </c>
      <c r="BK60">
        <v>0</v>
      </c>
      <c r="BL60">
        <v>0</v>
      </c>
      <c r="BM60">
        <v>0</v>
      </c>
      <c r="BN60">
        <v>0</v>
      </c>
      <c r="BO60">
        <v>0</v>
      </c>
      <c r="BP60">
        <v>0</v>
      </c>
      <c r="BQ60">
        <v>0</v>
      </c>
      <c r="BR60">
        <v>0</v>
      </c>
      <c r="BS60">
        <v>0</v>
      </c>
      <c r="BT60">
        <v>2</v>
      </c>
      <c r="BU60">
        <v>0</v>
      </c>
      <c r="BV60">
        <v>0</v>
      </c>
      <c r="BW60">
        <v>0</v>
      </c>
      <c r="BX60">
        <v>0</v>
      </c>
      <c r="BY60">
        <v>0</v>
      </c>
      <c r="BZ60">
        <v>0</v>
      </c>
      <c r="CA60">
        <v>3</v>
      </c>
      <c r="CB60">
        <v>0</v>
      </c>
      <c r="CC60">
        <v>0</v>
      </c>
      <c r="CD60">
        <v>1</v>
      </c>
      <c r="CE60">
        <v>0</v>
      </c>
      <c r="CF60">
        <v>1</v>
      </c>
      <c r="CG60">
        <v>0</v>
      </c>
      <c r="CH60">
        <v>1</v>
      </c>
      <c r="CI60">
        <v>0</v>
      </c>
      <c r="CJ60">
        <v>0</v>
      </c>
      <c r="CK60">
        <v>0</v>
      </c>
      <c r="CL60">
        <v>0</v>
      </c>
      <c r="CM60">
        <v>0</v>
      </c>
      <c r="CN60">
        <v>0</v>
      </c>
      <c r="CO60">
        <v>0</v>
      </c>
      <c r="CP60" s="33"/>
      <c r="CQ60">
        <f>CR60/60</f>
        <v>40</v>
      </c>
      <c r="CR60">
        <v>2400</v>
      </c>
      <c r="CS60" s="11">
        <v>5.034449922199995</v>
      </c>
      <c r="CT60" s="11">
        <v>12082.679813279989</v>
      </c>
      <c r="DA60" s="103">
        <f>SUM(R60:CO60)</f>
        <v>65</v>
      </c>
      <c r="DB60" s="103">
        <f>DA60/CT60</f>
        <v>5.3796012974339485E-3</v>
      </c>
      <c r="DC60" s="103">
        <f>DB60*1000</f>
        <v>5.3796012974339487</v>
      </c>
      <c r="DD60">
        <v>838</v>
      </c>
      <c r="DE60" t="s">
        <v>37</v>
      </c>
    </row>
    <row r="61" spans="1:109" x14ac:dyDescent="0.25">
      <c r="A61" s="63" t="str">
        <f t="shared" ref="A61:A124" si="5">"22_04_LOB_"&amp;B61</f>
        <v>22_04_LOB_02</v>
      </c>
      <c r="B61" s="58" t="s">
        <v>144</v>
      </c>
      <c r="C61" s="3" t="str">
        <f t="shared" ref="C61:C124" si="6">B61&amp; "_"&amp; G61 &amp; "_" &amp; H61 &amp; "_" &amp;F61</f>
        <v>02_MID_N.A._LO</v>
      </c>
      <c r="D61" s="5">
        <v>44657</v>
      </c>
      <c r="E61" s="9">
        <v>0.37986111111111115</v>
      </c>
      <c r="F61" s="2" t="s">
        <v>139</v>
      </c>
      <c r="G61" s="2" t="s">
        <v>27</v>
      </c>
      <c r="H61" s="71" t="s">
        <v>244</v>
      </c>
      <c r="I61" s="2"/>
      <c r="J61" s="2"/>
      <c r="K61" s="2"/>
      <c r="L61" s="2"/>
      <c r="M61" s="2"/>
      <c r="N61" s="2"/>
      <c r="O61" s="2" t="s">
        <v>122</v>
      </c>
      <c r="P61" s="2" t="s">
        <v>26</v>
      </c>
      <c r="Q61" s="23" t="s">
        <v>36</v>
      </c>
      <c r="R61" s="33"/>
      <c r="S61">
        <v>0</v>
      </c>
      <c r="T61">
        <v>0</v>
      </c>
      <c r="U61">
        <v>0</v>
      </c>
      <c r="V61">
        <v>0</v>
      </c>
      <c r="W61">
        <v>0</v>
      </c>
      <c r="X61">
        <v>3</v>
      </c>
      <c r="Y61">
        <v>0</v>
      </c>
      <c r="Z61">
        <v>0</v>
      </c>
      <c r="AA61">
        <v>0</v>
      </c>
      <c r="AB61">
        <v>0</v>
      </c>
      <c r="AC61">
        <v>0</v>
      </c>
      <c r="AD61">
        <v>0</v>
      </c>
      <c r="AE61">
        <v>0</v>
      </c>
      <c r="AF61">
        <v>1</v>
      </c>
      <c r="AG61">
        <v>12</v>
      </c>
      <c r="AH61">
        <v>15</v>
      </c>
      <c r="AI61">
        <v>0</v>
      </c>
      <c r="AJ61">
        <v>0</v>
      </c>
      <c r="AK61">
        <v>0</v>
      </c>
      <c r="AL61">
        <v>5</v>
      </c>
      <c r="AM61">
        <v>0</v>
      </c>
      <c r="AN61">
        <v>0</v>
      </c>
      <c r="AO61">
        <v>0</v>
      </c>
      <c r="AP61">
        <v>0</v>
      </c>
      <c r="AQ61">
        <v>0</v>
      </c>
      <c r="AR61">
        <v>0</v>
      </c>
      <c r="AS61">
        <v>0</v>
      </c>
      <c r="AT61">
        <v>0</v>
      </c>
      <c r="AU61">
        <v>0</v>
      </c>
      <c r="AV61">
        <v>0</v>
      </c>
      <c r="AW61">
        <v>0</v>
      </c>
      <c r="AX61">
        <v>0</v>
      </c>
      <c r="AY61">
        <v>0</v>
      </c>
      <c r="AZ61">
        <v>0</v>
      </c>
      <c r="BA61">
        <v>0</v>
      </c>
      <c r="BB61">
        <v>0</v>
      </c>
      <c r="BC61">
        <v>0</v>
      </c>
      <c r="BD61">
        <v>0</v>
      </c>
      <c r="BE61">
        <v>0</v>
      </c>
      <c r="BF61">
        <v>0</v>
      </c>
      <c r="BG61">
        <v>0</v>
      </c>
      <c r="BH61">
        <v>1</v>
      </c>
      <c r="BI61">
        <v>0</v>
      </c>
      <c r="BJ61">
        <v>0</v>
      </c>
      <c r="BK61">
        <v>0</v>
      </c>
      <c r="BL61">
        <v>0</v>
      </c>
      <c r="BM61">
        <v>0</v>
      </c>
      <c r="BN61">
        <v>0</v>
      </c>
      <c r="BO61">
        <v>0</v>
      </c>
      <c r="BP61">
        <v>0</v>
      </c>
      <c r="BQ61">
        <v>0</v>
      </c>
      <c r="BR61">
        <v>0</v>
      </c>
      <c r="BS61">
        <v>0</v>
      </c>
      <c r="BT61">
        <v>3</v>
      </c>
      <c r="BU61">
        <v>0</v>
      </c>
      <c r="BV61">
        <v>0</v>
      </c>
      <c r="BW61">
        <v>0</v>
      </c>
      <c r="BX61">
        <v>0</v>
      </c>
      <c r="BY61">
        <v>0</v>
      </c>
      <c r="BZ61">
        <v>0</v>
      </c>
      <c r="CA61">
        <v>5</v>
      </c>
      <c r="CB61">
        <v>0</v>
      </c>
      <c r="CC61">
        <v>0</v>
      </c>
      <c r="CD61">
        <v>1</v>
      </c>
      <c r="CE61">
        <v>6</v>
      </c>
      <c r="CF61">
        <v>0</v>
      </c>
      <c r="CG61">
        <v>0</v>
      </c>
      <c r="CH61">
        <v>0</v>
      </c>
      <c r="CI61">
        <v>0</v>
      </c>
      <c r="CJ61">
        <v>0</v>
      </c>
      <c r="CK61">
        <v>0</v>
      </c>
      <c r="CL61">
        <v>2</v>
      </c>
      <c r="CM61">
        <v>0</v>
      </c>
      <c r="CN61">
        <v>0</v>
      </c>
      <c r="CO61">
        <v>1</v>
      </c>
      <c r="CP61" s="33"/>
      <c r="CQ61">
        <f t="shared" ref="CQ61:CQ124" si="7">CR61/60</f>
        <v>40</v>
      </c>
      <c r="CR61">
        <v>2400</v>
      </c>
      <c r="CS61" s="11">
        <v>4.7033762371999952</v>
      </c>
      <c r="CT61" s="11">
        <v>11288.102969279989</v>
      </c>
      <c r="DA61" s="66">
        <f t="shared" ref="DA61:DA124" si="8">SUM(R61:CO61)</f>
        <v>55</v>
      </c>
      <c r="DB61" s="66">
        <f t="shared" ref="DB61:DB124" si="9">DA61/CT61</f>
        <v>4.8723864540994857E-3</v>
      </c>
      <c r="DC61" s="66">
        <f t="shared" ref="DC61:DC124" si="10">DB61*1000</f>
        <v>4.8723864540994857</v>
      </c>
      <c r="DD61">
        <v>838</v>
      </c>
      <c r="DE61" t="s">
        <v>37</v>
      </c>
    </row>
    <row r="62" spans="1:109" x14ac:dyDescent="0.25">
      <c r="A62" s="63" t="str">
        <f t="shared" si="5"/>
        <v>22_04_LOB_03</v>
      </c>
      <c r="B62" s="58" t="s">
        <v>145</v>
      </c>
      <c r="C62" s="3" t="str">
        <f t="shared" si="6"/>
        <v>03_OPP_N.A._MI</v>
      </c>
      <c r="D62" s="5">
        <v>44657</v>
      </c>
      <c r="E62" s="9">
        <v>0.42152777777777778</v>
      </c>
      <c r="F62" s="2" t="s">
        <v>140</v>
      </c>
      <c r="G62" s="2" t="s">
        <v>24</v>
      </c>
      <c r="H62" s="71" t="s">
        <v>244</v>
      </c>
      <c r="I62" s="2"/>
      <c r="J62" s="2"/>
      <c r="K62" s="2"/>
      <c r="L62" s="2"/>
      <c r="M62" s="2"/>
      <c r="N62" s="2"/>
      <c r="O62" s="2" t="s">
        <v>122</v>
      </c>
      <c r="P62" s="2" t="s">
        <v>26</v>
      </c>
      <c r="Q62" s="23" t="s">
        <v>36</v>
      </c>
      <c r="R62" s="33"/>
      <c r="S62">
        <v>0</v>
      </c>
      <c r="T62">
        <v>0</v>
      </c>
      <c r="U62">
        <v>0</v>
      </c>
      <c r="V62">
        <v>0</v>
      </c>
      <c r="W62">
        <v>1</v>
      </c>
      <c r="X62">
        <v>1</v>
      </c>
      <c r="Y62">
        <v>0</v>
      </c>
      <c r="Z62">
        <v>0</v>
      </c>
      <c r="AA62">
        <v>0</v>
      </c>
      <c r="AB62">
        <v>0</v>
      </c>
      <c r="AC62">
        <v>0</v>
      </c>
      <c r="AD62">
        <v>0</v>
      </c>
      <c r="AE62">
        <v>0</v>
      </c>
      <c r="AF62">
        <v>0</v>
      </c>
      <c r="AG62">
        <v>10</v>
      </c>
      <c r="AH62">
        <v>13</v>
      </c>
      <c r="AI62">
        <v>0</v>
      </c>
      <c r="AJ62">
        <v>0</v>
      </c>
      <c r="AK62">
        <v>0</v>
      </c>
      <c r="AL62">
        <v>0</v>
      </c>
      <c r="AM62">
        <v>0</v>
      </c>
      <c r="AN62">
        <v>0</v>
      </c>
      <c r="AO62">
        <v>0</v>
      </c>
      <c r="AP62">
        <v>0</v>
      </c>
      <c r="AQ62">
        <v>0</v>
      </c>
      <c r="AR62">
        <v>0</v>
      </c>
      <c r="AS62">
        <v>0</v>
      </c>
      <c r="AT62">
        <v>0</v>
      </c>
      <c r="AU62">
        <v>0</v>
      </c>
      <c r="AV62">
        <v>0</v>
      </c>
      <c r="AW62">
        <v>0</v>
      </c>
      <c r="AX62">
        <v>0</v>
      </c>
      <c r="AY62">
        <v>0</v>
      </c>
      <c r="AZ62">
        <v>0</v>
      </c>
      <c r="BA62">
        <v>0</v>
      </c>
      <c r="BB62">
        <v>0</v>
      </c>
      <c r="BC62">
        <v>0</v>
      </c>
      <c r="BD62">
        <v>0</v>
      </c>
      <c r="BE62">
        <v>0</v>
      </c>
      <c r="BF62">
        <v>0</v>
      </c>
      <c r="BG62">
        <v>0</v>
      </c>
      <c r="BH62">
        <v>0</v>
      </c>
      <c r="BI62">
        <v>0</v>
      </c>
      <c r="BJ62">
        <v>0</v>
      </c>
      <c r="BK62">
        <v>0</v>
      </c>
      <c r="BL62">
        <v>1</v>
      </c>
      <c r="BM62">
        <v>0</v>
      </c>
      <c r="BN62">
        <v>0</v>
      </c>
      <c r="BO62">
        <v>0</v>
      </c>
      <c r="BP62">
        <v>0</v>
      </c>
      <c r="BQ62">
        <v>0</v>
      </c>
      <c r="BR62">
        <v>0</v>
      </c>
      <c r="BS62">
        <v>0</v>
      </c>
      <c r="BT62">
        <v>0</v>
      </c>
      <c r="BU62">
        <v>0</v>
      </c>
      <c r="BV62">
        <v>0</v>
      </c>
      <c r="BW62">
        <v>0</v>
      </c>
      <c r="BX62">
        <v>0</v>
      </c>
      <c r="BY62">
        <v>1</v>
      </c>
      <c r="BZ62">
        <v>0</v>
      </c>
      <c r="CA62">
        <v>0</v>
      </c>
      <c r="CB62">
        <v>0</v>
      </c>
      <c r="CC62">
        <v>0</v>
      </c>
      <c r="CD62">
        <v>0</v>
      </c>
      <c r="CE62">
        <v>0</v>
      </c>
      <c r="CF62">
        <v>0</v>
      </c>
      <c r="CG62">
        <v>0</v>
      </c>
      <c r="CH62">
        <v>0</v>
      </c>
      <c r="CI62">
        <v>0</v>
      </c>
      <c r="CJ62">
        <v>0</v>
      </c>
      <c r="CK62">
        <v>0</v>
      </c>
      <c r="CL62">
        <v>0</v>
      </c>
      <c r="CM62">
        <v>0</v>
      </c>
      <c r="CN62">
        <v>0</v>
      </c>
      <c r="CO62">
        <v>0</v>
      </c>
      <c r="CP62" s="33"/>
      <c r="CQ62">
        <f t="shared" si="7"/>
        <v>44</v>
      </c>
      <c r="CR62">
        <v>2640</v>
      </c>
      <c r="CS62" s="11">
        <v>5.2963095329999952</v>
      </c>
      <c r="CT62" s="11">
        <v>13982.257167119988</v>
      </c>
      <c r="DA62" s="66">
        <f t="shared" si="8"/>
        <v>27</v>
      </c>
      <c r="DB62" s="66">
        <f t="shared" si="9"/>
        <v>1.9310186958577703E-3</v>
      </c>
      <c r="DC62" s="66">
        <f t="shared" si="10"/>
        <v>1.9310186958577704</v>
      </c>
      <c r="DD62">
        <v>840</v>
      </c>
      <c r="DE62" t="s">
        <v>37</v>
      </c>
    </row>
    <row r="63" spans="1:109" x14ac:dyDescent="0.25">
      <c r="A63" s="63" t="str">
        <f t="shared" si="5"/>
        <v>22_04_LOB_04</v>
      </c>
      <c r="B63" s="58" t="s">
        <v>146</v>
      </c>
      <c r="C63" s="3" t="str">
        <f t="shared" si="6"/>
        <v>04_MID_N.A._MI</v>
      </c>
      <c r="D63" s="5">
        <v>44657</v>
      </c>
      <c r="E63" s="9">
        <v>0.42152777777777778</v>
      </c>
      <c r="F63" s="2" t="s">
        <v>140</v>
      </c>
      <c r="G63" s="2" t="s">
        <v>27</v>
      </c>
      <c r="H63" s="71" t="s">
        <v>244</v>
      </c>
      <c r="I63" s="2"/>
      <c r="J63" s="2"/>
      <c r="K63" s="2"/>
      <c r="L63" s="2"/>
      <c r="M63" s="2"/>
      <c r="N63" s="2"/>
      <c r="O63" s="2" t="s">
        <v>122</v>
      </c>
      <c r="P63" s="2" t="s">
        <v>26</v>
      </c>
      <c r="Q63" s="23" t="s">
        <v>36</v>
      </c>
      <c r="R63" s="33"/>
      <c r="S63">
        <v>0</v>
      </c>
      <c r="T63">
        <v>0</v>
      </c>
      <c r="U63">
        <v>0</v>
      </c>
      <c r="V63">
        <v>0</v>
      </c>
      <c r="W63">
        <v>0</v>
      </c>
      <c r="X63">
        <v>0</v>
      </c>
      <c r="Y63">
        <v>0</v>
      </c>
      <c r="Z63">
        <v>0</v>
      </c>
      <c r="AA63">
        <v>0</v>
      </c>
      <c r="AB63">
        <v>0</v>
      </c>
      <c r="AC63">
        <v>0</v>
      </c>
      <c r="AD63">
        <v>0</v>
      </c>
      <c r="AE63">
        <v>0</v>
      </c>
      <c r="AF63">
        <v>0</v>
      </c>
      <c r="AG63">
        <v>22</v>
      </c>
      <c r="AH63">
        <v>20</v>
      </c>
      <c r="AI63">
        <v>0</v>
      </c>
      <c r="AJ63">
        <v>0</v>
      </c>
      <c r="AK63">
        <v>0</v>
      </c>
      <c r="AL63">
        <v>0</v>
      </c>
      <c r="AM63">
        <v>0</v>
      </c>
      <c r="AN63">
        <v>0</v>
      </c>
      <c r="AO63">
        <v>0</v>
      </c>
      <c r="AP63">
        <v>0</v>
      </c>
      <c r="AQ63">
        <v>0</v>
      </c>
      <c r="AR63">
        <v>0</v>
      </c>
      <c r="AS63">
        <v>0</v>
      </c>
      <c r="AT63">
        <v>0</v>
      </c>
      <c r="AU63">
        <v>0</v>
      </c>
      <c r="AV63">
        <v>0</v>
      </c>
      <c r="AW63">
        <v>0</v>
      </c>
      <c r="AX63">
        <v>0</v>
      </c>
      <c r="AY63">
        <v>0</v>
      </c>
      <c r="AZ63">
        <v>0</v>
      </c>
      <c r="BA63">
        <v>0</v>
      </c>
      <c r="BB63">
        <v>0</v>
      </c>
      <c r="BC63">
        <v>0</v>
      </c>
      <c r="BD63">
        <v>0</v>
      </c>
      <c r="BE63">
        <v>0</v>
      </c>
      <c r="BF63">
        <v>0</v>
      </c>
      <c r="BG63">
        <v>0</v>
      </c>
      <c r="BH63">
        <v>0</v>
      </c>
      <c r="BI63">
        <v>0</v>
      </c>
      <c r="BJ63">
        <v>0</v>
      </c>
      <c r="BK63">
        <v>0</v>
      </c>
      <c r="BL63">
        <v>0</v>
      </c>
      <c r="BM63">
        <v>0</v>
      </c>
      <c r="BN63">
        <v>0</v>
      </c>
      <c r="BO63">
        <v>0</v>
      </c>
      <c r="BP63">
        <v>0</v>
      </c>
      <c r="BQ63">
        <v>0</v>
      </c>
      <c r="BR63">
        <v>0</v>
      </c>
      <c r="BS63">
        <v>0</v>
      </c>
      <c r="BT63">
        <v>2</v>
      </c>
      <c r="BU63">
        <v>0</v>
      </c>
      <c r="BV63">
        <v>0</v>
      </c>
      <c r="BW63">
        <v>0</v>
      </c>
      <c r="BX63">
        <v>0</v>
      </c>
      <c r="BY63">
        <v>0</v>
      </c>
      <c r="BZ63">
        <v>0</v>
      </c>
      <c r="CA63">
        <v>5</v>
      </c>
      <c r="CB63">
        <v>0</v>
      </c>
      <c r="CC63">
        <v>0</v>
      </c>
      <c r="CD63">
        <v>0</v>
      </c>
      <c r="CE63">
        <v>0</v>
      </c>
      <c r="CF63">
        <v>1</v>
      </c>
      <c r="CG63">
        <v>0</v>
      </c>
      <c r="CH63">
        <v>0</v>
      </c>
      <c r="CI63">
        <v>0</v>
      </c>
      <c r="CJ63">
        <v>0</v>
      </c>
      <c r="CK63">
        <v>0</v>
      </c>
      <c r="CL63">
        <v>0</v>
      </c>
      <c r="CM63">
        <v>0</v>
      </c>
      <c r="CN63">
        <v>0</v>
      </c>
      <c r="CO63">
        <v>0</v>
      </c>
      <c r="CP63" s="33"/>
      <c r="CQ63">
        <f t="shared" si="7"/>
        <v>45</v>
      </c>
      <c r="CR63">
        <v>2700</v>
      </c>
      <c r="CS63" s="11">
        <v>4.9606693188999946</v>
      </c>
      <c r="CT63" s="11">
        <v>13393.807161029985</v>
      </c>
      <c r="DA63" s="66">
        <f t="shared" si="8"/>
        <v>50</v>
      </c>
      <c r="DB63" s="66">
        <f t="shared" si="9"/>
        <v>3.733068529273569E-3</v>
      </c>
      <c r="DC63" s="66">
        <f t="shared" si="10"/>
        <v>3.7330685292735688</v>
      </c>
      <c r="DD63">
        <v>840</v>
      </c>
      <c r="DE63" t="s">
        <v>37</v>
      </c>
    </row>
    <row r="64" spans="1:109" x14ac:dyDescent="0.25">
      <c r="A64" s="63" t="str">
        <f t="shared" si="5"/>
        <v>22_04_LOB_05</v>
      </c>
      <c r="B64" s="58" t="s">
        <v>147</v>
      </c>
      <c r="C64" s="3" t="str">
        <f t="shared" si="6"/>
        <v>05_OPP_N.A._RO</v>
      </c>
      <c r="D64" s="5">
        <v>44657</v>
      </c>
      <c r="E64" s="9">
        <v>0.46875</v>
      </c>
      <c r="F64" s="2" t="s">
        <v>23</v>
      </c>
      <c r="G64" s="2" t="s">
        <v>24</v>
      </c>
      <c r="H64" s="71" t="s">
        <v>244</v>
      </c>
      <c r="I64" s="2"/>
      <c r="J64" s="2"/>
      <c r="K64" s="2"/>
      <c r="L64" s="2"/>
      <c r="M64" s="2"/>
      <c r="N64" s="2"/>
      <c r="O64" s="2" t="s">
        <v>122</v>
      </c>
      <c r="P64" s="2" t="s">
        <v>26</v>
      </c>
      <c r="Q64" s="23" t="s">
        <v>36</v>
      </c>
      <c r="R64" s="33"/>
      <c r="S64">
        <v>0</v>
      </c>
      <c r="T64">
        <v>0</v>
      </c>
      <c r="U64">
        <v>0</v>
      </c>
      <c r="V64">
        <v>0</v>
      </c>
      <c r="W64">
        <v>0</v>
      </c>
      <c r="X64">
        <v>1</v>
      </c>
      <c r="Y64">
        <v>0</v>
      </c>
      <c r="Z64">
        <v>0</v>
      </c>
      <c r="AA64">
        <v>0</v>
      </c>
      <c r="AB64">
        <v>0</v>
      </c>
      <c r="AC64">
        <v>0</v>
      </c>
      <c r="AD64">
        <v>0</v>
      </c>
      <c r="AE64">
        <v>0</v>
      </c>
      <c r="AF64">
        <v>0</v>
      </c>
      <c r="AG64">
        <v>27</v>
      </c>
      <c r="AH64">
        <v>19</v>
      </c>
      <c r="AI64">
        <v>0</v>
      </c>
      <c r="AJ64">
        <v>1</v>
      </c>
      <c r="AK64">
        <v>0</v>
      </c>
      <c r="AL64">
        <v>2</v>
      </c>
      <c r="AM64">
        <v>0</v>
      </c>
      <c r="AN64">
        <v>0</v>
      </c>
      <c r="AO64">
        <v>0</v>
      </c>
      <c r="AP64">
        <v>0</v>
      </c>
      <c r="AQ64">
        <v>0</v>
      </c>
      <c r="AR64">
        <v>0</v>
      </c>
      <c r="AS64">
        <v>0</v>
      </c>
      <c r="AT64">
        <v>0</v>
      </c>
      <c r="AU64">
        <v>0</v>
      </c>
      <c r="AV64">
        <v>0</v>
      </c>
      <c r="AW64">
        <v>0</v>
      </c>
      <c r="AX64">
        <v>0</v>
      </c>
      <c r="AY64">
        <v>0</v>
      </c>
      <c r="AZ64">
        <v>0</v>
      </c>
      <c r="BA64">
        <v>0</v>
      </c>
      <c r="BB64">
        <v>0</v>
      </c>
      <c r="BC64">
        <v>0</v>
      </c>
      <c r="BD64">
        <v>0</v>
      </c>
      <c r="BE64">
        <v>0</v>
      </c>
      <c r="BF64">
        <v>0</v>
      </c>
      <c r="BG64">
        <v>0</v>
      </c>
      <c r="BH64">
        <v>0</v>
      </c>
      <c r="BI64">
        <v>0</v>
      </c>
      <c r="BJ64">
        <v>0</v>
      </c>
      <c r="BK64">
        <v>0</v>
      </c>
      <c r="BL64">
        <v>0</v>
      </c>
      <c r="BM64">
        <v>0</v>
      </c>
      <c r="BN64">
        <v>0</v>
      </c>
      <c r="BO64">
        <v>0</v>
      </c>
      <c r="BP64">
        <v>0</v>
      </c>
      <c r="BQ64">
        <v>0</v>
      </c>
      <c r="BR64">
        <v>0</v>
      </c>
      <c r="BS64">
        <v>0</v>
      </c>
      <c r="BT64">
        <v>2</v>
      </c>
      <c r="BU64">
        <v>0</v>
      </c>
      <c r="BV64">
        <v>0</v>
      </c>
      <c r="BW64">
        <v>0</v>
      </c>
      <c r="BX64">
        <v>0</v>
      </c>
      <c r="BY64">
        <v>0</v>
      </c>
      <c r="BZ64">
        <v>0</v>
      </c>
      <c r="CA64">
        <v>0</v>
      </c>
      <c r="CB64">
        <v>0</v>
      </c>
      <c r="CC64">
        <v>0</v>
      </c>
      <c r="CD64">
        <v>1</v>
      </c>
      <c r="CE64">
        <v>0</v>
      </c>
      <c r="CF64">
        <v>0</v>
      </c>
      <c r="CG64">
        <v>0</v>
      </c>
      <c r="CH64">
        <v>0</v>
      </c>
      <c r="CI64">
        <v>0</v>
      </c>
      <c r="CJ64">
        <v>0</v>
      </c>
      <c r="CK64">
        <v>0</v>
      </c>
      <c r="CL64">
        <v>0</v>
      </c>
      <c r="CM64">
        <v>0</v>
      </c>
      <c r="CN64">
        <v>0</v>
      </c>
      <c r="CO64">
        <v>0</v>
      </c>
      <c r="CP64" s="33"/>
      <c r="CQ64">
        <f t="shared" si="7"/>
        <v>40</v>
      </c>
      <c r="CR64">
        <v>2400</v>
      </c>
      <c r="CS64" s="11">
        <v>4.7900381539101904</v>
      </c>
      <c r="CT64" s="11">
        <v>11496.091569384456</v>
      </c>
      <c r="DA64" s="66">
        <f t="shared" si="8"/>
        <v>53</v>
      </c>
      <c r="DB64" s="66">
        <f t="shared" si="9"/>
        <v>4.6102625122737967E-3</v>
      </c>
      <c r="DC64" s="66">
        <f t="shared" si="10"/>
        <v>4.6102625122737964</v>
      </c>
      <c r="DD64">
        <v>841</v>
      </c>
      <c r="DE64" t="s">
        <v>37</v>
      </c>
    </row>
    <row r="65" spans="1:109" x14ac:dyDescent="0.25">
      <c r="A65" s="63" t="str">
        <f t="shared" si="5"/>
        <v>22_04_LOB_06</v>
      </c>
      <c r="B65" s="58" t="s">
        <v>148</v>
      </c>
      <c r="C65" s="3" t="str">
        <f t="shared" si="6"/>
        <v>06_MID_N.A._RO</v>
      </c>
      <c r="D65" s="5">
        <v>44657</v>
      </c>
      <c r="E65" s="9">
        <v>0.46875</v>
      </c>
      <c r="F65" s="2" t="s">
        <v>23</v>
      </c>
      <c r="G65" s="2" t="s">
        <v>27</v>
      </c>
      <c r="H65" s="71" t="s">
        <v>244</v>
      </c>
      <c r="I65" s="2"/>
      <c r="J65" s="2"/>
      <c r="K65" s="2"/>
      <c r="L65" s="2"/>
      <c r="M65" s="2"/>
      <c r="N65" s="2"/>
      <c r="O65" s="2" t="s">
        <v>122</v>
      </c>
      <c r="P65" s="2" t="s">
        <v>26</v>
      </c>
      <c r="Q65" s="23" t="s">
        <v>36</v>
      </c>
      <c r="R65" s="33"/>
      <c r="S65">
        <v>0</v>
      </c>
      <c r="T65">
        <v>0</v>
      </c>
      <c r="U65">
        <v>0</v>
      </c>
      <c r="V65">
        <v>0</v>
      </c>
      <c r="W65">
        <v>0</v>
      </c>
      <c r="X65">
        <v>0</v>
      </c>
      <c r="Y65">
        <v>0</v>
      </c>
      <c r="Z65">
        <v>0</v>
      </c>
      <c r="AA65">
        <v>0</v>
      </c>
      <c r="AB65">
        <v>0</v>
      </c>
      <c r="AC65">
        <v>0</v>
      </c>
      <c r="AD65">
        <v>0</v>
      </c>
      <c r="AE65">
        <v>0</v>
      </c>
      <c r="AF65">
        <v>0</v>
      </c>
      <c r="AG65">
        <v>25</v>
      </c>
      <c r="AH65">
        <v>18</v>
      </c>
      <c r="AI65">
        <v>0</v>
      </c>
      <c r="AJ65">
        <v>0</v>
      </c>
      <c r="AK65">
        <v>0</v>
      </c>
      <c r="AL65">
        <v>0</v>
      </c>
      <c r="AM65">
        <v>2</v>
      </c>
      <c r="AN65">
        <v>0</v>
      </c>
      <c r="AO65">
        <v>0</v>
      </c>
      <c r="AP65">
        <v>0</v>
      </c>
      <c r="AQ65">
        <v>0</v>
      </c>
      <c r="AR65">
        <v>0</v>
      </c>
      <c r="AS65">
        <v>0</v>
      </c>
      <c r="AT65">
        <v>0</v>
      </c>
      <c r="AU65">
        <v>0</v>
      </c>
      <c r="AV65">
        <v>0</v>
      </c>
      <c r="AW65">
        <v>0</v>
      </c>
      <c r="AX65">
        <v>0</v>
      </c>
      <c r="AY65">
        <v>0</v>
      </c>
      <c r="AZ65">
        <v>0</v>
      </c>
      <c r="BA65">
        <v>0</v>
      </c>
      <c r="BB65">
        <v>0</v>
      </c>
      <c r="BC65">
        <v>0</v>
      </c>
      <c r="BD65">
        <v>0</v>
      </c>
      <c r="BE65">
        <v>0</v>
      </c>
      <c r="BF65">
        <v>0</v>
      </c>
      <c r="BG65">
        <v>0</v>
      </c>
      <c r="BH65">
        <v>0</v>
      </c>
      <c r="BI65">
        <v>0</v>
      </c>
      <c r="BJ65">
        <v>0</v>
      </c>
      <c r="BK65">
        <v>0</v>
      </c>
      <c r="BL65">
        <v>0</v>
      </c>
      <c r="BM65">
        <v>0</v>
      </c>
      <c r="BN65">
        <v>0</v>
      </c>
      <c r="BO65">
        <v>0</v>
      </c>
      <c r="BP65">
        <v>0</v>
      </c>
      <c r="BQ65">
        <v>0</v>
      </c>
      <c r="BR65">
        <v>0</v>
      </c>
      <c r="BS65">
        <v>0</v>
      </c>
      <c r="BT65">
        <v>4</v>
      </c>
      <c r="BU65">
        <v>0</v>
      </c>
      <c r="BV65">
        <v>0</v>
      </c>
      <c r="BW65">
        <v>0</v>
      </c>
      <c r="BX65">
        <v>0</v>
      </c>
      <c r="BY65">
        <v>0</v>
      </c>
      <c r="BZ65">
        <v>0</v>
      </c>
      <c r="CA65">
        <v>4</v>
      </c>
      <c r="CB65">
        <v>0</v>
      </c>
      <c r="CC65">
        <v>0</v>
      </c>
      <c r="CD65">
        <v>3</v>
      </c>
      <c r="CE65">
        <v>1</v>
      </c>
      <c r="CF65">
        <v>0</v>
      </c>
      <c r="CG65">
        <v>0</v>
      </c>
      <c r="CH65">
        <v>0</v>
      </c>
      <c r="CI65">
        <v>0</v>
      </c>
      <c r="CJ65">
        <v>0</v>
      </c>
      <c r="CK65">
        <v>0</v>
      </c>
      <c r="CL65">
        <v>0</v>
      </c>
      <c r="CM65">
        <v>0</v>
      </c>
      <c r="CN65">
        <v>0</v>
      </c>
      <c r="CO65">
        <v>0</v>
      </c>
      <c r="CP65" s="33"/>
      <c r="CQ65">
        <f t="shared" si="7"/>
        <v>40</v>
      </c>
      <c r="CR65">
        <v>2400</v>
      </c>
      <c r="CS65" s="11">
        <v>4.4154681377061795</v>
      </c>
      <c r="CT65" s="11">
        <v>10597.123530494831</v>
      </c>
      <c r="DA65" s="66">
        <f t="shared" si="8"/>
        <v>57</v>
      </c>
      <c r="DB65" s="66">
        <f t="shared" si="9"/>
        <v>5.3788181137998294E-3</v>
      </c>
      <c r="DC65" s="66">
        <f t="shared" si="10"/>
        <v>5.378818113799829</v>
      </c>
      <c r="DD65">
        <v>841</v>
      </c>
      <c r="DE65" t="s">
        <v>37</v>
      </c>
    </row>
    <row r="66" spans="1:109" x14ac:dyDescent="0.25">
      <c r="A66" s="63" t="str">
        <f t="shared" si="5"/>
        <v>22_04_LOB_07</v>
      </c>
      <c r="B66" s="58" t="s">
        <v>149</v>
      </c>
      <c r="C66" s="3" t="str">
        <f t="shared" si="6"/>
        <v>07_OPP_N.A._LO</v>
      </c>
      <c r="D66" s="5">
        <v>44657</v>
      </c>
      <c r="E66" s="9">
        <v>0.55208333333333337</v>
      </c>
      <c r="F66" s="2" t="s">
        <v>139</v>
      </c>
      <c r="G66" s="2" t="s">
        <v>24</v>
      </c>
      <c r="H66" s="71" t="s">
        <v>244</v>
      </c>
      <c r="I66" s="2"/>
      <c r="J66" s="2">
        <v>206555</v>
      </c>
      <c r="K66" s="2">
        <v>428874</v>
      </c>
      <c r="L66" s="2">
        <v>206674</v>
      </c>
      <c r="M66" s="2">
        <v>428860</v>
      </c>
      <c r="N66" s="77">
        <f>SQRT(ABS(J66-L66)^2+ABS(K66-M66)^2)</f>
        <v>119.82069938036582</v>
      </c>
      <c r="O66" s="2" t="s">
        <v>122</v>
      </c>
      <c r="P66" s="2" t="s">
        <v>26</v>
      </c>
      <c r="Q66" s="23" t="s">
        <v>36</v>
      </c>
      <c r="R66" s="33"/>
      <c r="S66">
        <v>0</v>
      </c>
      <c r="T66">
        <v>0</v>
      </c>
      <c r="U66">
        <v>0</v>
      </c>
      <c r="V66">
        <v>0</v>
      </c>
      <c r="W66">
        <v>0</v>
      </c>
      <c r="X66">
        <v>0</v>
      </c>
      <c r="Y66">
        <v>0</v>
      </c>
      <c r="Z66">
        <v>0</v>
      </c>
      <c r="AA66">
        <v>0</v>
      </c>
      <c r="AB66">
        <v>0</v>
      </c>
      <c r="AC66">
        <v>0</v>
      </c>
      <c r="AD66">
        <v>0</v>
      </c>
      <c r="AE66">
        <v>0</v>
      </c>
      <c r="AF66">
        <v>0</v>
      </c>
      <c r="AG66">
        <v>12</v>
      </c>
      <c r="AH66">
        <v>15</v>
      </c>
      <c r="AI66">
        <v>0</v>
      </c>
      <c r="AJ66">
        <v>0</v>
      </c>
      <c r="AK66">
        <v>0</v>
      </c>
      <c r="AL66">
        <v>2</v>
      </c>
      <c r="AM66">
        <v>0</v>
      </c>
      <c r="AN66">
        <v>0</v>
      </c>
      <c r="AO66">
        <v>0</v>
      </c>
      <c r="AP66">
        <v>0</v>
      </c>
      <c r="AQ66">
        <v>0</v>
      </c>
      <c r="AR66">
        <v>0</v>
      </c>
      <c r="AS66">
        <v>0</v>
      </c>
      <c r="AT66">
        <v>0</v>
      </c>
      <c r="AU66">
        <v>0</v>
      </c>
      <c r="AV66">
        <v>0</v>
      </c>
      <c r="AW66">
        <v>0</v>
      </c>
      <c r="AX66">
        <v>0</v>
      </c>
      <c r="AY66">
        <v>0</v>
      </c>
      <c r="AZ66">
        <v>0</v>
      </c>
      <c r="BA66">
        <v>0</v>
      </c>
      <c r="BB66">
        <v>0</v>
      </c>
      <c r="BC66">
        <v>0</v>
      </c>
      <c r="BD66">
        <v>0</v>
      </c>
      <c r="BE66">
        <v>0</v>
      </c>
      <c r="BF66">
        <v>0</v>
      </c>
      <c r="BG66">
        <v>0</v>
      </c>
      <c r="BH66">
        <v>0</v>
      </c>
      <c r="BI66">
        <v>0</v>
      </c>
      <c r="BJ66">
        <v>0</v>
      </c>
      <c r="BK66">
        <v>0</v>
      </c>
      <c r="BL66">
        <v>0</v>
      </c>
      <c r="BM66">
        <v>0</v>
      </c>
      <c r="BN66">
        <v>0</v>
      </c>
      <c r="BO66">
        <v>0</v>
      </c>
      <c r="BP66">
        <v>0</v>
      </c>
      <c r="BQ66">
        <v>0</v>
      </c>
      <c r="BR66">
        <v>0</v>
      </c>
      <c r="BS66">
        <v>0</v>
      </c>
      <c r="BT66">
        <v>4</v>
      </c>
      <c r="BU66">
        <v>0</v>
      </c>
      <c r="BV66">
        <v>0</v>
      </c>
      <c r="BW66">
        <v>0</v>
      </c>
      <c r="BX66">
        <v>0</v>
      </c>
      <c r="BY66">
        <v>0</v>
      </c>
      <c r="BZ66">
        <v>0</v>
      </c>
      <c r="CA66">
        <v>0</v>
      </c>
      <c r="CB66">
        <v>0</v>
      </c>
      <c r="CC66">
        <v>0</v>
      </c>
      <c r="CD66">
        <v>0</v>
      </c>
      <c r="CE66">
        <v>1</v>
      </c>
      <c r="CF66">
        <v>0</v>
      </c>
      <c r="CG66">
        <v>0</v>
      </c>
      <c r="CH66">
        <v>1</v>
      </c>
      <c r="CI66">
        <v>0</v>
      </c>
      <c r="CJ66">
        <v>0</v>
      </c>
      <c r="CK66">
        <v>1</v>
      </c>
      <c r="CL66">
        <v>0</v>
      </c>
      <c r="CM66">
        <v>0</v>
      </c>
      <c r="CN66">
        <v>0</v>
      </c>
      <c r="CO66">
        <v>0</v>
      </c>
      <c r="CP66" s="33"/>
      <c r="CQ66">
        <f t="shared" si="7"/>
        <v>40</v>
      </c>
      <c r="CR66">
        <v>2400</v>
      </c>
      <c r="CS66" s="11">
        <v>5.034449922199995</v>
      </c>
      <c r="CT66" s="11">
        <v>12082.679813279989</v>
      </c>
      <c r="DA66" s="66">
        <f t="shared" si="8"/>
        <v>36</v>
      </c>
      <c r="DB66" s="66">
        <f t="shared" si="9"/>
        <v>2.9794714878095714E-3</v>
      </c>
      <c r="DC66" s="66">
        <f t="shared" si="10"/>
        <v>2.9794714878095716</v>
      </c>
      <c r="DD66">
        <v>843</v>
      </c>
      <c r="DE66" t="s">
        <v>37</v>
      </c>
    </row>
    <row r="67" spans="1:109" x14ac:dyDescent="0.25">
      <c r="A67" s="63" t="str">
        <f t="shared" si="5"/>
        <v>22_04_LOB_08</v>
      </c>
      <c r="B67" s="58" t="s">
        <v>150</v>
      </c>
      <c r="C67" s="3" t="str">
        <f t="shared" si="6"/>
        <v>08_BOD_N.A._LO</v>
      </c>
      <c r="D67" s="5">
        <v>44657</v>
      </c>
      <c r="E67" s="9">
        <v>0.55208333333333337</v>
      </c>
      <c r="F67" s="2" t="s">
        <v>139</v>
      </c>
      <c r="G67" s="2" t="s">
        <v>141</v>
      </c>
      <c r="H67" s="71" t="s">
        <v>244</v>
      </c>
      <c r="I67" s="2"/>
      <c r="J67" s="2">
        <v>206555</v>
      </c>
      <c r="K67" s="2">
        <v>428874</v>
      </c>
      <c r="L67" s="2">
        <v>206674</v>
      </c>
      <c r="M67" s="2">
        <v>428860</v>
      </c>
      <c r="N67" s="77">
        <f>SQRT(ABS(J67-L67)^2+ABS(K67-M67)^2)</f>
        <v>119.82069938036582</v>
      </c>
      <c r="O67" s="2" t="s">
        <v>122</v>
      </c>
      <c r="P67" s="2" t="s">
        <v>26</v>
      </c>
      <c r="Q67" s="23" t="s">
        <v>36</v>
      </c>
      <c r="R67" s="33"/>
      <c r="S67">
        <v>0</v>
      </c>
      <c r="T67">
        <v>0</v>
      </c>
      <c r="U67">
        <v>0</v>
      </c>
      <c r="V67">
        <v>0</v>
      </c>
      <c r="W67">
        <v>0</v>
      </c>
      <c r="X67">
        <v>0</v>
      </c>
      <c r="Y67">
        <v>0</v>
      </c>
      <c r="Z67">
        <v>0</v>
      </c>
      <c r="AA67">
        <v>0</v>
      </c>
      <c r="AB67">
        <v>0</v>
      </c>
      <c r="AC67">
        <v>0</v>
      </c>
      <c r="AD67">
        <v>0</v>
      </c>
      <c r="AE67">
        <v>0</v>
      </c>
      <c r="AF67">
        <v>0</v>
      </c>
      <c r="AG67">
        <v>4</v>
      </c>
      <c r="AH67">
        <v>10</v>
      </c>
      <c r="AI67">
        <v>0</v>
      </c>
      <c r="AJ67">
        <v>0</v>
      </c>
      <c r="AK67">
        <v>0</v>
      </c>
      <c r="AL67">
        <v>1</v>
      </c>
      <c r="AM67">
        <v>1</v>
      </c>
      <c r="AN67">
        <v>0</v>
      </c>
      <c r="AO67">
        <v>1</v>
      </c>
      <c r="AP67">
        <v>0</v>
      </c>
      <c r="AQ67">
        <v>0</v>
      </c>
      <c r="AR67">
        <v>0</v>
      </c>
      <c r="AS67">
        <v>0</v>
      </c>
      <c r="AT67">
        <v>0</v>
      </c>
      <c r="AU67">
        <v>0</v>
      </c>
      <c r="AV67">
        <v>0</v>
      </c>
      <c r="AW67">
        <v>0</v>
      </c>
      <c r="AX67">
        <v>0</v>
      </c>
      <c r="AY67">
        <v>0</v>
      </c>
      <c r="AZ67">
        <v>0</v>
      </c>
      <c r="BA67">
        <v>0</v>
      </c>
      <c r="BB67">
        <v>0</v>
      </c>
      <c r="BC67">
        <v>0</v>
      </c>
      <c r="BD67">
        <v>0</v>
      </c>
      <c r="BE67">
        <v>0</v>
      </c>
      <c r="BF67">
        <v>0</v>
      </c>
      <c r="BG67">
        <v>0</v>
      </c>
      <c r="BH67">
        <v>0</v>
      </c>
      <c r="BI67">
        <v>0</v>
      </c>
      <c r="BJ67">
        <v>0</v>
      </c>
      <c r="BK67">
        <v>0</v>
      </c>
      <c r="BL67">
        <v>0</v>
      </c>
      <c r="BM67">
        <v>0</v>
      </c>
      <c r="BN67">
        <v>0</v>
      </c>
      <c r="BO67">
        <v>0</v>
      </c>
      <c r="BP67">
        <v>0</v>
      </c>
      <c r="BQ67">
        <v>0</v>
      </c>
      <c r="BR67">
        <v>0</v>
      </c>
      <c r="BS67">
        <v>0</v>
      </c>
      <c r="BT67">
        <v>1</v>
      </c>
      <c r="BU67">
        <v>0</v>
      </c>
      <c r="BV67">
        <v>0</v>
      </c>
      <c r="BW67">
        <v>0</v>
      </c>
      <c r="BX67">
        <v>0</v>
      </c>
      <c r="BY67">
        <v>0</v>
      </c>
      <c r="BZ67">
        <v>0</v>
      </c>
      <c r="CA67">
        <v>9</v>
      </c>
      <c r="CB67">
        <v>0</v>
      </c>
      <c r="CC67">
        <v>0</v>
      </c>
      <c r="CD67">
        <v>0</v>
      </c>
      <c r="CE67">
        <v>2</v>
      </c>
      <c r="CF67">
        <v>0</v>
      </c>
      <c r="CG67">
        <v>0</v>
      </c>
      <c r="CH67">
        <v>1</v>
      </c>
      <c r="CI67">
        <v>0</v>
      </c>
      <c r="CJ67">
        <v>0</v>
      </c>
      <c r="CK67">
        <v>0</v>
      </c>
      <c r="CL67">
        <v>1</v>
      </c>
      <c r="CM67">
        <v>0</v>
      </c>
      <c r="CN67">
        <v>0</v>
      </c>
      <c r="CO67">
        <v>0</v>
      </c>
      <c r="CP67" s="33"/>
      <c r="CQ67">
        <f t="shared" si="7"/>
        <v>40</v>
      </c>
      <c r="CR67">
        <v>2400</v>
      </c>
      <c r="CS67" s="11">
        <v>3.8569322796499952</v>
      </c>
      <c r="CT67" s="11">
        <v>9256.6374711599892</v>
      </c>
      <c r="DA67" s="66">
        <f t="shared" si="8"/>
        <v>31</v>
      </c>
      <c r="DB67" s="66">
        <f t="shared" si="9"/>
        <v>3.3489482651323124E-3</v>
      </c>
      <c r="DC67" s="66">
        <f t="shared" si="10"/>
        <v>3.3489482651323126</v>
      </c>
      <c r="DD67">
        <v>843</v>
      </c>
      <c r="DE67" t="s">
        <v>37</v>
      </c>
    </row>
    <row r="68" spans="1:109" x14ac:dyDescent="0.25">
      <c r="A68" s="63" t="str">
        <f t="shared" si="5"/>
        <v>22_04_LOB_09</v>
      </c>
      <c r="B68" s="58" t="s">
        <v>151</v>
      </c>
      <c r="C68" s="3" t="str">
        <f t="shared" si="6"/>
        <v>09_OPP_N.A._MI</v>
      </c>
      <c r="D68" s="5">
        <v>44657</v>
      </c>
      <c r="E68" s="9">
        <v>0.61597222222222225</v>
      </c>
      <c r="F68" s="2" t="s">
        <v>140</v>
      </c>
      <c r="G68" s="2" t="s">
        <v>24</v>
      </c>
      <c r="H68" s="71" t="s">
        <v>244</v>
      </c>
      <c r="I68" s="2"/>
      <c r="J68" s="2"/>
      <c r="K68" s="2"/>
      <c r="L68" s="2"/>
      <c r="M68" s="2"/>
      <c r="N68" s="2"/>
      <c r="O68" s="2" t="s">
        <v>122</v>
      </c>
      <c r="P68" s="2" t="s">
        <v>26</v>
      </c>
      <c r="Q68" s="23" t="s">
        <v>36</v>
      </c>
      <c r="R68" s="33"/>
      <c r="S68">
        <v>0</v>
      </c>
      <c r="T68">
        <v>0</v>
      </c>
      <c r="U68">
        <v>0</v>
      </c>
      <c r="V68">
        <v>0</v>
      </c>
      <c r="W68">
        <v>0</v>
      </c>
      <c r="X68">
        <v>0</v>
      </c>
      <c r="Y68">
        <v>0</v>
      </c>
      <c r="Z68">
        <v>0</v>
      </c>
      <c r="AA68">
        <v>0</v>
      </c>
      <c r="AB68">
        <v>0</v>
      </c>
      <c r="AC68">
        <v>0</v>
      </c>
      <c r="AD68">
        <v>0</v>
      </c>
      <c r="AE68">
        <v>0</v>
      </c>
      <c r="AF68">
        <v>0</v>
      </c>
      <c r="AG68">
        <v>7</v>
      </c>
      <c r="AH68">
        <v>23</v>
      </c>
      <c r="AI68">
        <v>0</v>
      </c>
      <c r="AJ68">
        <v>0</v>
      </c>
      <c r="AK68">
        <v>0</v>
      </c>
      <c r="AL68">
        <v>0</v>
      </c>
      <c r="AM68">
        <v>1</v>
      </c>
      <c r="AN68">
        <v>0</v>
      </c>
      <c r="AO68">
        <v>0</v>
      </c>
      <c r="AP68">
        <v>0</v>
      </c>
      <c r="AQ68">
        <v>0</v>
      </c>
      <c r="AR68">
        <v>0</v>
      </c>
      <c r="AS68">
        <v>0</v>
      </c>
      <c r="AT68">
        <v>0</v>
      </c>
      <c r="AU68">
        <v>0</v>
      </c>
      <c r="AV68">
        <v>0</v>
      </c>
      <c r="AW68">
        <v>0</v>
      </c>
      <c r="AX68">
        <v>0</v>
      </c>
      <c r="AY68">
        <v>0</v>
      </c>
      <c r="AZ68">
        <v>0</v>
      </c>
      <c r="BA68">
        <v>0</v>
      </c>
      <c r="BB68">
        <v>0</v>
      </c>
      <c r="BC68">
        <v>0</v>
      </c>
      <c r="BD68">
        <v>0</v>
      </c>
      <c r="BE68">
        <v>0</v>
      </c>
      <c r="BF68">
        <v>0</v>
      </c>
      <c r="BG68">
        <v>0</v>
      </c>
      <c r="BH68">
        <v>0</v>
      </c>
      <c r="BI68">
        <v>0</v>
      </c>
      <c r="BJ68">
        <v>0</v>
      </c>
      <c r="BK68">
        <v>0</v>
      </c>
      <c r="BL68">
        <v>0</v>
      </c>
      <c r="BM68">
        <v>0</v>
      </c>
      <c r="BN68">
        <v>0</v>
      </c>
      <c r="BO68">
        <v>0</v>
      </c>
      <c r="BP68">
        <v>0</v>
      </c>
      <c r="BQ68">
        <v>0</v>
      </c>
      <c r="BR68">
        <v>0</v>
      </c>
      <c r="BS68">
        <v>0</v>
      </c>
      <c r="BT68">
        <v>2</v>
      </c>
      <c r="BU68">
        <v>0</v>
      </c>
      <c r="BV68">
        <v>0</v>
      </c>
      <c r="BW68">
        <v>0</v>
      </c>
      <c r="BX68">
        <v>0</v>
      </c>
      <c r="BY68">
        <v>0</v>
      </c>
      <c r="BZ68">
        <v>0</v>
      </c>
      <c r="CA68">
        <v>0</v>
      </c>
      <c r="CB68">
        <v>0</v>
      </c>
      <c r="CC68">
        <v>0</v>
      </c>
      <c r="CD68">
        <v>0</v>
      </c>
      <c r="CE68">
        <v>0</v>
      </c>
      <c r="CF68">
        <v>0</v>
      </c>
      <c r="CG68">
        <v>0</v>
      </c>
      <c r="CH68">
        <v>0</v>
      </c>
      <c r="CI68">
        <v>0</v>
      </c>
      <c r="CJ68">
        <v>0</v>
      </c>
      <c r="CK68">
        <v>0</v>
      </c>
      <c r="CL68">
        <v>0</v>
      </c>
      <c r="CM68">
        <v>0</v>
      </c>
      <c r="CN68">
        <v>0</v>
      </c>
      <c r="CO68">
        <v>0</v>
      </c>
      <c r="CP68" s="33"/>
      <c r="CQ68">
        <f t="shared" si="7"/>
        <v>40</v>
      </c>
      <c r="CR68">
        <v>2400</v>
      </c>
      <c r="CS68" s="11">
        <v>5.2963095329999952</v>
      </c>
      <c r="CT68" s="11">
        <v>12711.142879199988</v>
      </c>
      <c r="DA68" s="66">
        <f t="shared" si="8"/>
        <v>33</v>
      </c>
      <c r="DB68" s="66">
        <f t="shared" si="9"/>
        <v>2.5961473577643356E-3</v>
      </c>
      <c r="DC68" s="66">
        <f t="shared" si="10"/>
        <v>2.5961473577643357</v>
      </c>
      <c r="DD68">
        <v>845</v>
      </c>
      <c r="DE68" t="s">
        <v>37</v>
      </c>
    </row>
    <row r="69" spans="1:109" x14ac:dyDescent="0.25">
      <c r="A69" s="63" t="str">
        <f t="shared" si="5"/>
        <v>22_04_LOB_10</v>
      </c>
      <c r="B69" s="58">
        <v>10</v>
      </c>
      <c r="C69" s="3" t="str">
        <f t="shared" si="6"/>
        <v>10_BOD_N.A._MI</v>
      </c>
      <c r="D69" s="5">
        <v>44657</v>
      </c>
      <c r="E69" s="9">
        <v>0.61597222222222225</v>
      </c>
      <c r="F69" s="2" t="s">
        <v>140</v>
      </c>
      <c r="G69" s="2" t="s">
        <v>141</v>
      </c>
      <c r="H69" s="71" t="s">
        <v>244</v>
      </c>
      <c r="I69" s="2"/>
      <c r="J69" s="2"/>
      <c r="K69" s="2"/>
      <c r="L69" s="2"/>
      <c r="M69" s="2"/>
      <c r="N69" s="2"/>
      <c r="O69" s="2" t="s">
        <v>122</v>
      </c>
      <c r="P69" s="2" t="s">
        <v>26</v>
      </c>
      <c r="Q69" s="23" t="s">
        <v>36</v>
      </c>
      <c r="R69" s="33"/>
      <c r="S69">
        <v>0</v>
      </c>
      <c r="T69">
        <v>0</v>
      </c>
      <c r="U69">
        <v>0</v>
      </c>
      <c r="V69">
        <v>0</v>
      </c>
      <c r="W69">
        <v>0</v>
      </c>
      <c r="X69">
        <v>0</v>
      </c>
      <c r="Y69">
        <v>0</v>
      </c>
      <c r="Z69">
        <v>0</v>
      </c>
      <c r="AA69">
        <v>0</v>
      </c>
      <c r="AB69">
        <v>0</v>
      </c>
      <c r="AC69">
        <v>0</v>
      </c>
      <c r="AD69">
        <v>0</v>
      </c>
      <c r="AE69">
        <v>0</v>
      </c>
      <c r="AF69">
        <v>0</v>
      </c>
      <c r="AG69">
        <v>8</v>
      </c>
      <c r="AH69">
        <v>9</v>
      </c>
      <c r="AI69">
        <v>0</v>
      </c>
      <c r="AJ69">
        <v>0</v>
      </c>
      <c r="AK69">
        <v>0</v>
      </c>
      <c r="AL69">
        <v>1</v>
      </c>
      <c r="AM69">
        <v>0</v>
      </c>
      <c r="AN69">
        <v>0</v>
      </c>
      <c r="AO69">
        <v>0</v>
      </c>
      <c r="AP69">
        <v>0</v>
      </c>
      <c r="AQ69">
        <v>0</v>
      </c>
      <c r="AR69">
        <v>0</v>
      </c>
      <c r="AS69">
        <v>0</v>
      </c>
      <c r="AT69">
        <v>0</v>
      </c>
      <c r="AU69">
        <v>0</v>
      </c>
      <c r="AV69">
        <v>0</v>
      </c>
      <c r="AW69">
        <v>0</v>
      </c>
      <c r="AX69">
        <v>0</v>
      </c>
      <c r="AY69">
        <v>0</v>
      </c>
      <c r="AZ69">
        <v>0</v>
      </c>
      <c r="BA69">
        <v>0</v>
      </c>
      <c r="BB69">
        <v>0</v>
      </c>
      <c r="BC69">
        <v>0</v>
      </c>
      <c r="BD69">
        <v>0</v>
      </c>
      <c r="BE69">
        <v>0</v>
      </c>
      <c r="BF69">
        <v>0</v>
      </c>
      <c r="BG69">
        <v>0</v>
      </c>
      <c r="BH69">
        <v>0</v>
      </c>
      <c r="BI69">
        <v>0</v>
      </c>
      <c r="BJ69">
        <v>0</v>
      </c>
      <c r="BK69">
        <v>0</v>
      </c>
      <c r="BL69">
        <v>0</v>
      </c>
      <c r="BM69">
        <v>0</v>
      </c>
      <c r="BN69">
        <v>0</v>
      </c>
      <c r="BO69">
        <v>0</v>
      </c>
      <c r="BP69">
        <v>0</v>
      </c>
      <c r="BQ69">
        <v>0</v>
      </c>
      <c r="BR69">
        <v>0</v>
      </c>
      <c r="BS69">
        <v>0</v>
      </c>
      <c r="BT69">
        <v>0</v>
      </c>
      <c r="BU69">
        <v>0</v>
      </c>
      <c r="BV69">
        <v>0</v>
      </c>
      <c r="BW69">
        <v>0</v>
      </c>
      <c r="BX69">
        <v>0</v>
      </c>
      <c r="BY69">
        <v>0</v>
      </c>
      <c r="BZ69">
        <v>0</v>
      </c>
      <c r="CA69">
        <v>0</v>
      </c>
      <c r="CB69">
        <v>0</v>
      </c>
      <c r="CC69">
        <v>0</v>
      </c>
      <c r="CD69">
        <v>0</v>
      </c>
      <c r="CE69">
        <v>0</v>
      </c>
      <c r="CF69">
        <v>0</v>
      </c>
      <c r="CG69">
        <v>0</v>
      </c>
      <c r="CH69">
        <v>0</v>
      </c>
      <c r="CI69">
        <v>0</v>
      </c>
      <c r="CJ69">
        <v>0</v>
      </c>
      <c r="CK69">
        <v>0</v>
      </c>
      <c r="CL69">
        <v>0</v>
      </c>
      <c r="CM69">
        <v>0</v>
      </c>
      <c r="CN69">
        <v>0</v>
      </c>
      <c r="CO69">
        <v>1</v>
      </c>
      <c r="CP69" s="33"/>
      <c r="CQ69">
        <f t="shared" si="7"/>
        <v>38</v>
      </c>
      <c r="CR69">
        <v>2280</v>
      </c>
      <c r="CS69" s="11">
        <v>4.7106531704357106</v>
      </c>
      <c r="CT69" s="11">
        <v>10740.289228593419</v>
      </c>
      <c r="DA69" s="66">
        <f t="shared" si="8"/>
        <v>19</v>
      </c>
      <c r="DB69" s="66">
        <f t="shared" si="9"/>
        <v>1.7690398829686169E-3</v>
      </c>
      <c r="DC69" s="66">
        <f t="shared" si="10"/>
        <v>1.7690398829686169</v>
      </c>
      <c r="DD69">
        <v>845</v>
      </c>
      <c r="DE69" t="s">
        <v>37</v>
      </c>
    </row>
    <row r="70" spans="1:109" x14ac:dyDescent="0.25">
      <c r="A70" s="63" t="str">
        <f t="shared" si="5"/>
        <v>22_04_LOB_11</v>
      </c>
      <c r="B70" s="58">
        <v>11</v>
      </c>
      <c r="C70" s="3" t="str">
        <f t="shared" si="6"/>
        <v>11_BOD_N.A._RO</v>
      </c>
      <c r="D70" s="5">
        <v>44657</v>
      </c>
      <c r="E70" s="9">
        <v>0.65833333333333333</v>
      </c>
      <c r="F70" s="2" t="s">
        <v>23</v>
      </c>
      <c r="G70" s="2" t="s">
        <v>141</v>
      </c>
      <c r="H70" s="71" t="s">
        <v>244</v>
      </c>
      <c r="I70" s="2"/>
      <c r="J70" s="2"/>
      <c r="K70" s="2"/>
      <c r="L70" s="2"/>
      <c r="M70" s="2"/>
      <c r="N70" s="2"/>
      <c r="O70" s="2" t="s">
        <v>122</v>
      </c>
      <c r="P70" s="2" t="s">
        <v>26</v>
      </c>
      <c r="Q70" s="23" t="s">
        <v>36</v>
      </c>
      <c r="R70" s="33"/>
      <c r="S70">
        <v>0</v>
      </c>
      <c r="T70">
        <v>0</v>
      </c>
      <c r="U70">
        <v>0</v>
      </c>
      <c r="V70">
        <v>0</v>
      </c>
      <c r="W70">
        <v>0</v>
      </c>
      <c r="X70">
        <v>0</v>
      </c>
      <c r="Y70">
        <v>0</v>
      </c>
      <c r="Z70">
        <v>0</v>
      </c>
      <c r="AA70">
        <v>0</v>
      </c>
      <c r="AB70">
        <v>0</v>
      </c>
      <c r="AC70">
        <v>0</v>
      </c>
      <c r="AD70">
        <v>0</v>
      </c>
      <c r="AE70">
        <v>0</v>
      </c>
      <c r="AF70">
        <v>0</v>
      </c>
      <c r="AG70">
        <v>9</v>
      </c>
      <c r="AH70">
        <v>11</v>
      </c>
      <c r="AI70">
        <v>0</v>
      </c>
      <c r="AJ70">
        <v>0</v>
      </c>
      <c r="AK70">
        <v>0</v>
      </c>
      <c r="AL70">
        <v>2</v>
      </c>
      <c r="AM70">
        <v>1</v>
      </c>
      <c r="AN70">
        <v>0</v>
      </c>
      <c r="AO70">
        <v>0</v>
      </c>
      <c r="AP70">
        <v>0</v>
      </c>
      <c r="AQ70">
        <v>0</v>
      </c>
      <c r="AR70">
        <v>0</v>
      </c>
      <c r="AS70">
        <v>0</v>
      </c>
      <c r="AT70">
        <v>0</v>
      </c>
      <c r="AU70">
        <v>0</v>
      </c>
      <c r="AV70">
        <v>0</v>
      </c>
      <c r="AW70">
        <v>0</v>
      </c>
      <c r="AX70">
        <v>0</v>
      </c>
      <c r="AY70">
        <v>0</v>
      </c>
      <c r="AZ70">
        <v>0</v>
      </c>
      <c r="BA70">
        <v>0</v>
      </c>
      <c r="BB70">
        <v>0</v>
      </c>
      <c r="BC70">
        <v>0</v>
      </c>
      <c r="BD70">
        <v>0</v>
      </c>
      <c r="BE70">
        <v>0</v>
      </c>
      <c r="BF70">
        <v>0</v>
      </c>
      <c r="BG70">
        <v>0</v>
      </c>
      <c r="BH70">
        <v>0</v>
      </c>
      <c r="BI70">
        <v>0</v>
      </c>
      <c r="BJ70">
        <v>0</v>
      </c>
      <c r="BK70">
        <v>0</v>
      </c>
      <c r="BL70">
        <v>0</v>
      </c>
      <c r="BM70">
        <v>0</v>
      </c>
      <c r="BN70">
        <v>0</v>
      </c>
      <c r="BO70">
        <v>0</v>
      </c>
      <c r="BP70">
        <v>0</v>
      </c>
      <c r="BQ70">
        <v>0</v>
      </c>
      <c r="BR70">
        <v>0</v>
      </c>
      <c r="BS70">
        <v>0</v>
      </c>
      <c r="BT70">
        <v>2</v>
      </c>
      <c r="BU70">
        <v>0</v>
      </c>
      <c r="BV70">
        <v>0</v>
      </c>
      <c r="BW70">
        <v>1</v>
      </c>
      <c r="BX70">
        <v>0</v>
      </c>
      <c r="BY70">
        <v>0</v>
      </c>
      <c r="BZ70">
        <v>0</v>
      </c>
      <c r="CA70">
        <v>0</v>
      </c>
      <c r="CB70">
        <v>0</v>
      </c>
      <c r="CC70">
        <v>0</v>
      </c>
      <c r="CD70">
        <v>1</v>
      </c>
      <c r="CE70">
        <v>0</v>
      </c>
      <c r="CF70">
        <v>0</v>
      </c>
      <c r="CG70">
        <v>0</v>
      </c>
      <c r="CH70">
        <v>1</v>
      </c>
      <c r="CI70">
        <v>0</v>
      </c>
      <c r="CJ70">
        <v>0</v>
      </c>
      <c r="CK70">
        <v>0</v>
      </c>
      <c r="CL70">
        <v>0</v>
      </c>
      <c r="CM70">
        <v>0</v>
      </c>
      <c r="CN70">
        <v>0</v>
      </c>
      <c r="CO70">
        <v>0</v>
      </c>
      <c r="CP70" s="33"/>
      <c r="CQ70">
        <f t="shared" si="7"/>
        <v>40</v>
      </c>
      <c r="CR70">
        <v>2400</v>
      </c>
      <c r="CS70" s="11">
        <v>3.9936503368241354</v>
      </c>
      <c r="CT70" s="11">
        <v>9584.7608083779251</v>
      </c>
      <c r="DA70" s="66">
        <f t="shared" si="8"/>
        <v>28</v>
      </c>
      <c r="DB70" s="66">
        <f t="shared" si="9"/>
        <v>2.9213039907605761E-3</v>
      </c>
      <c r="DC70" s="66">
        <f t="shared" si="10"/>
        <v>2.9213039907605762</v>
      </c>
      <c r="DD70">
        <v>846</v>
      </c>
      <c r="DE70" t="s">
        <v>37</v>
      </c>
    </row>
    <row r="71" spans="1:109" x14ac:dyDescent="0.25">
      <c r="A71" s="63" t="str">
        <f t="shared" si="5"/>
        <v>22_04_LOB_12</v>
      </c>
      <c r="B71" s="58">
        <v>12</v>
      </c>
      <c r="C71" s="3" t="str">
        <f t="shared" si="6"/>
        <v>12_OPP_N.A._RO</v>
      </c>
      <c r="D71" s="5">
        <v>44657</v>
      </c>
      <c r="E71" s="9">
        <v>0.65833333333333333</v>
      </c>
      <c r="F71" s="2" t="s">
        <v>23</v>
      </c>
      <c r="G71" s="2" t="s">
        <v>24</v>
      </c>
      <c r="H71" s="71" t="s">
        <v>244</v>
      </c>
      <c r="I71" s="2"/>
      <c r="J71" s="2"/>
      <c r="K71" s="2"/>
      <c r="L71" s="2"/>
      <c r="M71" s="2"/>
      <c r="N71" s="2"/>
      <c r="O71" s="2" t="s">
        <v>122</v>
      </c>
      <c r="P71" s="2" t="s">
        <v>26</v>
      </c>
      <c r="Q71" s="23" t="s">
        <v>36</v>
      </c>
      <c r="R71" s="33"/>
      <c r="S71">
        <v>0</v>
      </c>
      <c r="T71">
        <v>0</v>
      </c>
      <c r="U71">
        <v>0</v>
      </c>
      <c r="V71">
        <v>0</v>
      </c>
      <c r="W71">
        <v>1</v>
      </c>
      <c r="X71">
        <v>1</v>
      </c>
      <c r="Y71">
        <v>0</v>
      </c>
      <c r="Z71">
        <v>0</v>
      </c>
      <c r="AA71">
        <v>0</v>
      </c>
      <c r="AB71">
        <v>0</v>
      </c>
      <c r="AC71">
        <v>0</v>
      </c>
      <c r="AD71">
        <v>0</v>
      </c>
      <c r="AE71">
        <v>0</v>
      </c>
      <c r="AF71">
        <v>0</v>
      </c>
      <c r="AG71">
        <v>14</v>
      </c>
      <c r="AH71">
        <v>13</v>
      </c>
      <c r="AI71">
        <v>0</v>
      </c>
      <c r="AJ71">
        <v>0</v>
      </c>
      <c r="AK71">
        <v>0</v>
      </c>
      <c r="AL71">
        <v>0</v>
      </c>
      <c r="AM71">
        <v>0</v>
      </c>
      <c r="AN71">
        <v>0</v>
      </c>
      <c r="AO71">
        <v>0</v>
      </c>
      <c r="AP71">
        <v>0</v>
      </c>
      <c r="AQ71">
        <v>0</v>
      </c>
      <c r="AR71">
        <v>0</v>
      </c>
      <c r="AS71">
        <v>0</v>
      </c>
      <c r="AT71">
        <v>0</v>
      </c>
      <c r="AU71">
        <v>0</v>
      </c>
      <c r="AV71">
        <v>0</v>
      </c>
      <c r="AW71">
        <v>0</v>
      </c>
      <c r="AX71">
        <v>0</v>
      </c>
      <c r="AY71">
        <v>0</v>
      </c>
      <c r="AZ71">
        <v>0</v>
      </c>
      <c r="BA71">
        <v>0</v>
      </c>
      <c r="BB71">
        <v>0</v>
      </c>
      <c r="BC71">
        <v>0</v>
      </c>
      <c r="BD71">
        <v>0</v>
      </c>
      <c r="BE71">
        <v>0</v>
      </c>
      <c r="BF71">
        <v>0</v>
      </c>
      <c r="BG71">
        <v>0</v>
      </c>
      <c r="BH71">
        <v>0</v>
      </c>
      <c r="BI71">
        <v>0</v>
      </c>
      <c r="BJ71">
        <v>0</v>
      </c>
      <c r="BK71">
        <v>0</v>
      </c>
      <c r="BL71">
        <v>0</v>
      </c>
      <c r="BM71">
        <v>0</v>
      </c>
      <c r="BN71">
        <v>0</v>
      </c>
      <c r="BO71">
        <v>0</v>
      </c>
      <c r="BP71">
        <v>0</v>
      </c>
      <c r="BQ71">
        <v>0</v>
      </c>
      <c r="BR71">
        <v>0</v>
      </c>
      <c r="BS71">
        <v>0</v>
      </c>
      <c r="BT71">
        <v>3</v>
      </c>
      <c r="BU71">
        <v>0</v>
      </c>
      <c r="BV71">
        <v>0</v>
      </c>
      <c r="BW71">
        <v>0</v>
      </c>
      <c r="BX71">
        <v>0</v>
      </c>
      <c r="BY71">
        <v>0</v>
      </c>
      <c r="BZ71">
        <v>0</v>
      </c>
      <c r="CA71">
        <v>0</v>
      </c>
      <c r="CB71">
        <v>0</v>
      </c>
      <c r="CC71">
        <v>0</v>
      </c>
      <c r="CD71">
        <v>0</v>
      </c>
      <c r="CE71">
        <v>0</v>
      </c>
      <c r="CF71">
        <v>0</v>
      </c>
      <c r="CG71">
        <v>0</v>
      </c>
      <c r="CH71">
        <v>0</v>
      </c>
      <c r="CI71">
        <v>0</v>
      </c>
      <c r="CJ71">
        <v>0</v>
      </c>
      <c r="CK71">
        <v>0</v>
      </c>
      <c r="CL71">
        <v>0</v>
      </c>
      <c r="CM71">
        <v>0</v>
      </c>
      <c r="CN71">
        <v>0</v>
      </c>
      <c r="CO71">
        <v>0</v>
      </c>
      <c r="CP71" s="33"/>
      <c r="CQ71">
        <f t="shared" si="7"/>
        <v>40</v>
      </c>
      <c r="CR71">
        <v>2400</v>
      </c>
      <c r="CS71" s="11">
        <v>4.7900381539101904</v>
      </c>
      <c r="CT71" s="11">
        <v>11496.091569384456</v>
      </c>
      <c r="DA71" s="66">
        <f t="shared" si="8"/>
        <v>32</v>
      </c>
      <c r="DB71" s="66">
        <f t="shared" si="9"/>
        <v>2.7835547243917264E-3</v>
      </c>
      <c r="DC71" s="66">
        <f t="shared" si="10"/>
        <v>2.7835547243917262</v>
      </c>
      <c r="DD71">
        <v>846</v>
      </c>
      <c r="DE71" t="s">
        <v>37</v>
      </c>
    </row>
    <row r="72" spans="1:109" x14ac:dyDescent="0.25">
      <c r="A72" s="63" t="str">
        <f t="shared" si="5"/>
        <v>22_04_LOB_13</v>
      </c>
      <c r="B72" s="58">
        <v>13</v>
      </c>
      <c r="C72" s="3" t="str">
        <f t="shared" si="6"/>
        <v>13_MID_N.A._RO</v>
      </c>
      <c r="D72" s="5">
        <v>44657</v>
      </c>
      <c r="E72" s="9">
        <v>0.70347222222222217</v>
      </c>
      <c r="F72" s="2" t="s">
        <v>23</v>
      </c>
      <c r="G72" s="2" t="s">
        <v>27</v>
      </c>
      <c r="H72" s="71" t="s">
        <v>244</v>
      </c>
      <c r="I72" s="2"/>
      <c r="J72" s="2"/>
      <c r="K72" s="2"/>
      <c r="L72" s="2"/>
      <c r="M72" s="2"/>
      <c r="N72" s="2"/>
      <c r="O72" s="2" t="s">
        <v>122</v>
      </c>
      <c r="P72" s="2" t="s">
        <v>26</v>
      </c>
      <c r="Q72" s="23" t="s">
        <v>36</v>
      </c>
      <c r="R72" s="33"/>
      <c r="S72">
        <v>0</v>
      </c>
      <c r="T72">
        <v>0</v>
      </c>
      <c r="U72">
        <v>0</v>
      </c>
      <c r="V72">
        <v>0</v>
      </c>
      <c r="W72">
        <v>0</v>
      </c>
      <c r="X72">
        <v>1</v>
      </c>
      <c r="Y72">
        <v>0</v>
      </c>
      <c r="Z72">
        <v>0</v>
      </c>
      <c r="AA72">
        <v>0</v>
      </c>
      <c r="AB72">
        <v>0</v>
      </c>
      <c r="AC72">
        <v>0</v>
      </c>
      <c r="AD72">
        <v>0</v>
      </c>
      <c r="AE72">
        <v>0</v>
      </c>
      <c r="AF72">
        <v>0</v>
      </c>
      <c r="AG72">
        <v>13</v>
      </c>
      <c r="AH72">
        <v>19</v>
      </c>
      <c r="AI72">
        <v>0</v>
      </c>
      <c r="AJ72">
        <v>0</v>
      </c>
      <c r="AK72">
        <v>0</v>
      </c>
      <c r="AL72">
        <v>2</v>
      </c>
      <c r="AM72">
        <v>1</v>
      </c>
      <c r="AN72">
        <v>0</v>
      </c>
      <c r="AO72">
        <v>0</v>
      </c>
      <c r="AP72">
        <v>0</v>
      </c>
      <c r="AQ72">
        <v>0</v>
      </c>
      <c r="AR72">
        <v>0</v>
      </c>
      <c r="AS72">
        <v>0</v>
      </c>
      <c r="AT72">
        <v>0</v>
      </c>
      <c r="AU72">
        <v>0</v>
      </c>
      <c r="AV72">
        <v>0</v>
      </c>
      <c r="AW72">
        <v>0</v>
      </c>
      <c r="AX72">
        <v>0</v>
      </c>
      <c r="AY72">
        <v>0</v>
      </c>
      <c r="AZ72">
        <v>0</v>
      </c>
      <c r="BA72">
        <v>0</v>
      </c>
      <c r="BB72">
        <v>0</v>
      </c>
      <c r="BC72">
        <v>0</v>
      </c>
      <c r="BD72">
        <v>0</v>
      </c>
      <c r="BE72">
        <v>0</v>
      </c>
      <c r="BF72">
        <v>0</v>
      </c>
      <c r="BG72">
        <v>0</v>
      </c>
      <c r="BH72">
        <v>0</v>
      </c>
      <c r="BI72">
        <v>0</v>
      </c>
      <c r="BJ72">
        <v>0</v>
      </c>
      <c r="BK72">
        <v>0</v>
      </c>
      <c r="BL72">
        <v>0</v>
      </c>
      <c r="BM72">
        <v>0</v>
      </c>
      <c r="BN72">
        <v>0</v>
      </c>
      <c r="BO72">
        <v>0</v>
      </c>
      <c r="BP72">
        <v>0</v>
      </c>
      <c r="BQ72">
        <v>0</v>
      </c>
      <c r="BR72">
        <v>0</v>
      </c>
      <c r="BS72">
        <v>0</v>
      </c>
      <c r="BT72">
        <v>1</v>
      </c>
      <c r="BU72">
        <v>0</v>
      </c>
      <c r="BV72">
        <v>0</v>
      </c>
      <c r="BW72">
        <v>0</v>
      </c>
      <c r="BX72">
        <v>0</v>
      </c>
      <c r="BY72">
        <v>0</v>
      </c>
      <c r="BZ72">
        <v>0</v>
      </c>
      <c r="CA72">
        <v>0</v>
      </c>
      <c r="CB72">
        <v>0</v>
      </c>
      <c r="CC72">
        <v>0</v>
      </c>
      <c r="CD72">
        <v>3</v>
      </c>
      <c r="CE72">
        <v>0</v>
      </c>
      <c r="CF72">
        <v>0</v>
      </c>
      <c r="CG72">
        <v>0</v>
      </c>
      <c r="CH72">
        <v>0</v>
      </c>
      <c r="CI72">
        <v>0</v>
      </c>
      <c r="CJ72">
        <v>0</v>
      </c>
      <c r="CK72">
        <v>0</v>
      </c>
      <c r="CL72">
        <v>0</v>
      </c>
      <c r="CM72">
        <v>0</v>
      </c>
      <c r="CN72">
        <v>0</v>
      </c>
      <c r="CO72">
        <v>1</v>
      </c>
      <c r="CP72" s="33"/>
      <c r="CQ72">
        <f t="shared" si="7"/>
        <v>40</v>
      </c>
      <c r="CR72">
        <v>2400</v>
      </c>
      <c r="CS72" s="11">
        <v>4.4154681377061795</v>
      </c>
      <c r="CT72" s="11">
        <v>10597.123530494831</v>
      </c>
      <c r="DA72" s="66">
        <f t="shared" si="8"/>
        <v>41</v>
      </c>
      <c r="DB72" s="66">
        <f t="shared" si="9"/>
        <v>3.8689744327332107E-3</v>
      </c>
      <c r="DC72" s="66">
        <f t="shared" si="10"/>
        <v>3.8689744327332107</v>
      </c>
      <c r="DD72">
        <v>848</v>
      </c>
      <c r="DE72" t="s">
        <v>37</v>
      </c>
    </row>
    <row r="73" spans="1:109" x14ac:dyDescent="0.25">
      <c r="A73" s="63" t="str">
        <f t="shared" si="5"/>
        <v>22_04_LOB_14</v>
      </c>
      <c r="B73" s="58">
        <v>14</v>
      </c>
      <c r="C73" s="3" t="str">
        <f t="shared" si="6"/>
        <v>14_BOD_N.A._RO</v>
      </c>
      <c r="D73" s="5">
        <v>44657</v>
      </c>
      <c r="E73" s="9">
        <v>0.70347222222222217</v>
      </c>
      <c r="F73" s="2" t="s">
        <v>23</v>
      </c>
      <c r="G73" s="2" t="s">
        <v>141</v>
      </c>
      <c r="H73" s="71" t="s">
        <v>244</v>
      </c>
      <c r="I73" s="2"/>
      <c r="J73" s="2"/>
      <c r="K73" s="2"/>
      <c r="L73" s="2"/>
      <c r="M73" s="2"/>
      <c r="N73" s="2"/>
      <c r="O73" s="2" t="s">
        <v>122</v>
      </c>
      <c r="P73" s="2" t="s">
        <v>26</v>
      </c>
      <c r="Q73" s="23" t="s">
        <v>36</v>
      </c>
      <c r="R73" s="33"/>
      <c r="S73">
        <v>0</v>
      </c>
      <c r="T73">
        <v>0</v>
      </c>
      <c r="U73">
        <v>0</v>
      </c>
      <c r="V73">
        <v>0</v>
      </c>
      <c r="W73">
        <v>0</v>
      </c>
      <c r="X73">
        <v>0</v>
      </c>
      <c r="Y73">
        <v>1</v>
      </c>
      <c r="Z73">
        <v>0</v>
      </c>
      <c r="AA73">
        <v>0</v>
      </c>
      <c r="AB73">
        <v>0</v>
      </c>
      <c r="AC73">
        <v>0</v>
      </c>
      <c r="AD73">
        <v>0</v>
      </c>
      <c r="AE73">
        <v>0</v>
      </c>
      <c r="AF73">
        <v>0</v>
      </c>
      <c r="AG73">
        <v>19</v>
      </c>
      <c r="AH73">
        <v>15</v>
      </c>
      <c r="AI73">
        <v>0</v>
      </c>
      <c r="AJ73">
        <v>0</v>
      </c>
      <c r="AK73">
        <v>0</v>
      </c>
      <c r="AL73">
        <v>0</v>
      </c>
      <c r="AM73">
        <v>2</v>
      </c>
      <c r="AN73">
        <v>0</v>
      </c>
      <c r="AO73">
        <v>0</v>
      </c>
      <c r="AP73">
        <v>0</v>
      </c>
      <c r="AQ73">
        <v>0</v>
      </c>
      <c r="AR73">
        <v>0</v>
      </c>
      <c r="AS73">
        <v>0</v>
      </c>
      <c r="AT73">
        <v>0</v>
      </c>
      <c r="AU73">
        <v>0</v>
      </c>
      <c r="AV73">
        <v>0</v>
      </c>
      <c r="AW73">
        <v>0</v>
      </c>
      <c r="AX73">
        <v>0</v>
      </c>
      <c r="AY73">
        <v>0</v>
      </c>
      <c r="AZ73">
        <v>0</v>
      </c>
      <c r="BA73">
        <v>0</v>
      </c>
      <c r="BB73">
        <v>0</v>
      </c>
      <c r="BC73">
        <v>0</v>
      </c>
      <c r="BD73">
        <v>0</v>
      </c>
      <c r="BE73">
        <v>0</v>
      </c>
      <c r="BF73">
        <v>0</v>
      </c>
      <c r="BG73">
        <v>0</v>
      </c>
      <c r="BH73">
        <v>0</v>
      </c>
      <c r="BI73">
        <v>0</v>
      </c>
      <c r="BJ73">
        <v>0</v>
      </c>
      <c r="BK73">
        <v>0</v>
      </c>
      <c r="BL73">
        <v>0</v>
      </c>
      <c r="BM73">
        <v>0</v>
      </c>
      <c r="BN73">
        <v>0</v>
      </c>
      <c r="BO73">
        <v>0</v>
      </c>
      <c r="BP73">
        <v>0</v>
      </c>
      <c r="BQ73">
        <v>0</v>
      </c>
      <c r="BR73">
        <v>0</v>
      </c>
      <c r="BS73">
        <v>0</v>
      </c>
      <c r="BT73">
        <v>2</v>
      </c>
      <c r="BU73">
        <v>0</v>
      </c>
      <c r="BV73">
        <v>0</v>
      </c>
      <c r="BW73">
        <v>0</v>
      </c>
      <c r="BX73">
        <v>0</v>
      </c>
      <c r="BY73">
        <v>0</v>
      </c>
      <c r="BZ73">
        <v>0</v>
      </c>
      <c r="CA73">
        <v>1</v>
      </c>
      <c r="CB73">
        <v>0</v>
      </c>
      <c r="CC73">
        <v>0</v>
      </c>
      <c r="CD73">
        <v>0</v>
      </c>
      <c r="CE73">
        <v>0</v>
      </c>
      <c r="CF73">
        <v>0</v>
      </c>
      <c r="CG73">
        <v>0</v>
      </c>
      <c r="CH73">
        <v>0</v>
      </c>
      <c r="CI73">
        <v>0</v>
      </c>
      <c r="CJ73">
        <v>0</v>
      </c>
      <c r="CK73">
        <v>0</v>
      </c>
      <c r="CL73">
        <v>0</v>
      </c>
      <c r="CM73">
        <v>0</v>
      </c>
      <c r="CN73">
        <v>0</v>
      </c>
      <c r="CO73">
        <v>0</v>
      </c>
      <c r="CP73" s="33"/>
      <c r="CQ73">
        <f t="shared" si="7"/>
        <v>40</v>
      </c>
      <c r="CR73">
        <v>2400</v>
      </c>
      <c r="CS73" s="11">
        <v>3.8844657527311202</v>
      </c>
      <c r="CT73" s="11">
        <v>9322.7178065546887</v>
      </c>
      <c r="DA73" s="66">
        <f t="shared" si="8"/>
        <v>40</v>
      </c>
      <c r="DB73" s="66">
        <f t="shared" si="9"/>
        <v>4.2905943127310459E-3</v>
      </c>
      <c r="DC73" s="66">
        <f t="shared" si="10"/>
        <v>4.290594312731046</v>
      </c>
      <c r="DD73">
        <v>848</v>
      </c>
      <c r="DE73" t="s">
        <v>37</v>
      </c>
    </row>
    <row r="74" spans="1:109" x14ac:dyDescent="0.25">
      <c r="A74" s="63" t="str">
        <f t="shared" si="5"/>
        <v>22_04_LOB_15</v>
      </c>
      <c r="B74" s="58">
        <v>15</v>
      </c>
      <c r="C74" s="3" t="str">
        <f t="shared" si="6"/>
        <v>15_MID_SB_LO</v>
      </c>
      <c r="D74" s="5">
        <v>44658</v>
      </c>
      <c r="E74" s="9">
        <v>0.3743055555555555</v>
      </c>
      <c r="F74" s="2" t="s">
        <v>139</v>
      </c>
      <c r="G74" s="2" t="s">
        <v>27</v>
      </c>
      <c r="H74" s="2" t="s">
        <v>25</v>
      </c>
      <c r="I74" s="2"/>
      <c r="J74" s="2"/>
      <c r="K74" s="2"/>
      <c r="L74" s="2"/>
      <c r="M74" s="2"/>
      <c r="N74" s="2"/>
      <c r="O74" s="2" t="s">
        <v>122</v>
      </c>
      <c r="P74" s="2" t="s">
        <v>26</v>
      </c>
      <c r="Q74" s="23" t="s">
        <v>36</v>
      </c>
      <c r="R74" s="33"/>
      <c r="S74">
        <v>2</v>
      </c>
      <c r="T74">
        <v>0</v>
      </c>
      <c r="U74">
        <v>0</v>
      </c>
      <c r="V74">
        <v>0</v>
      </c>
      <c r="W74">
        <v>0</v>
      </c>
      <c r="X74">
        <v>0</v>
      </c>
      <c r="Y74">
        <v>0</v>
      </c>
      <c r="Z74">
        <v>0</v>
      </c>
      <c r="AA74">
        <v>0</v>
      </c>
      <c r="AB74">
        <v>0</v>
      </c>
      <c r="AC74">
        <v>0</v>
      </c>
      <c r="AD74">
        <v>0</v>
      </c>
      <c r="AE74">
        <v>0</v>
      </c>
      <c r="AF74">
        <v>0</v>
      </c>
      <c r="AG74">
        <v>21</v>
      </c>
      <c r="AH74">
        <v>20</v>
      </c>
      <c r="AI74">
        <v>0</v>
      </c>
      <c r="AJ74">
        <v>0</v>
      </c>
      <c r="AK74">
        <v>0</v>
      </c>
      <c r="AL74">
        <v>3</v>
      </c>
      <c r="AM74">
        <v>0</v>
      </c>
      <c r="AN74">
        <v>0</v>
      </c>
      <c r="AO74">
        <v>0</v>
      </c>
      <c r="AP74">
        <v>0</v>
      </c>
      <c r="AQ74">
        <v>0</v>
      </c>
      <c r="AR74">
        <v>0</v>
      </c>
      <c r="AS74">
        <v>0</v>
      </c>
      <c r="AT74">
        <v>0</v>
      </c>
      <c r="AU74">
        <v>0</v>
      </c>
      <c r="AV74">
        <v>0</v>
      </c>
      <c r="AW74">
        <v>0</v>
      </c>
      <c r="AX74">
        <v>0</v>
      </c>
      <c r="AY74">
        <v>0</v>
      </c>
      <c r="AZ74">
        <v>0</v>
      </c>
      <c r="BA74">
        <v>0</v>
      </c>
      <c r="BB74">
        <v>0</v>
      </c>
      <c r="BC74">
        <v>0</v>
      </c>
      <c r="BD74">
        <v>0</v>
      </c>
      <c r="BE74">
        <v>0</v>
      </c>
      <c r="BF74">
        <v>0</v>
      </c>
      <c r="BG74">
        <v>0</v>
      </c>
      <c r="BH74">
        <v>0</v>
      </c>
      <c r="BI74">
        <v>0</v>
      </c>
      <c r="BJ74">
        <v>0</v>
      </c>
      <c r="BK74">
        <v>0</v>
      </c>
      <c r="BL74">
        <v>0</v>
      </c>
      <c r="BM74">
        <v>0</v>
      </c>
      <c r="BN74">
        <v>0</v>
      </c>
      <c r="BO74">
        <v>0</v>
      </c>
      <c r="BP74">
        <v>0</v>
      </c>
      <c r="BQ74">
        <v>0</v>
      </c>
      <c r="BR74">
        <v>0</v>
      </c>
      <c r="BS74">
        <v>0</v>
      </c>
      <c r="BT74">
        <v>10</v>
      </c>
      <c r="BU74">
        <v>0</v>
      </c>
      <c r="BV74">
        <v>0</v>
      </c>
      <c r="BW74">
        <v>0</v>
      </c>
      <c r="BX74">
        <v>0</v>
      </c>
      <c r="BY74">
        <v>0</v>
      </c>
      <c r="BZ74">
        <v>0</v>
      </c>
      <c r="CA74">
        <v>1</v>
      </c>
      <c r="CB74">
        <v>0</v>
      </c>
      <c r="CC74">
        <v>0</v>
      </c>
      <c r="CD74">
        <v>4</v>
      </c>
      <c r="CE74">
        <v>0</v>
      </c>
      <c r="CF74">
        <v>1</v>
      </c>
      <c r="CG74">
        <v>0</v>
      </c>
      <c r="CH74">
        <v>1</v>
      </c>
      <c r="CI74">
        <v>0</v>
      </c>
      <c r="CJ74">
        <v>0</v>
      </c>
      <c r="CK74">
        <v>0</v>
      </c>
      <c r="CL74">
        <v>0</v>
      </c>
      <c r="CM74">
        <v>0</v>
      </c>
      <c r="CN74">
        <v>0</v>
      </c>
      <c r="CO74">
        <v>1</v>
      </c>
      <c r="CP74" s="33"/>
      <c r="CQ74">
        <f t="shared" si="7"/>
        <v>40</v>
      </c>
      <c r="CR74">
        <v>2400</v>
      </c>
      <c r="CS74" s="11">
        <v>4.8868705720000003</v>
      </c>
      <c r="CT74" s="11">
        <v>11728.489372800001</v>
      </c>
      <c r="DA74" s="66">
        <f t="shared" si="8"/>
        <v>64</v>
      </c>
      <c r="DB74" s="66">
        <f t="shared" si="9"/>
        <v>5.4567982257310056E-3</v>
      </c>
      <c r="DC74" s="66">
        <f t="shared" si="10"/>
        <v>5.4567982257310055</v>
      </c>
      <c r="DD74">
        <v>861</v>
      </c>
      <c r="DE74" t="s">
        <v>37</v>
      </c>
    </row>
    <row r="75" spans="1:109" x14ac:dyDescent="0.25">
      <c r="A75" s="63" t="str">
        <f t="shared" si="5"/>
        <v>22_04_LOB_16</v>
      </c>
      <c r="B75" s="58">
        <v>16</v>
      </c>
      <c r="C75" s="3" t="str">
        <f t="shared" si="6"/>
        <v>16_BOD_BB_LO</v>
      </c>
      <c r="D75" s="5">
        <v>44658</v>
      </c>
      <c r="E75" s="9">
        <v>0.3743055555555555</v>
      </c>
      <c r="F75" s="2" t="s">
        <v>139</v>
      </c>
      <c r="G75" s="2" t="s">
        <v>141</v>
      </c>
      <c r="H75" s="2" t="s">
        <v>28</v>
      </c>
      <c r="I75" s="2"/>
      <c r="J75" s="2"/>
      <c r="K75" s="2"/>
      <c r="L75" s="2"/>
      <c r="M75" s="2"/>
      <c r="N75" s="2"/>
      <c r="O75" s="2" t="s">
        <v>122</v>
      </c>
      <c r="P75" s="2" t="s">
        <v>26</v>
      </c>
      <c r="Q75" s="23" t="s">
        <v>36</v>
      </c>
      <c r="R75" s="33"/>
      <c r="S75">
        <v>0</v>
      </c>
      <c r="T75">
        <v>0</v>
      </c>
      <c r="U75">
        <v>0</v>
      </c>
      <c r="V75">
        <v>0</v>
      </c>
      <c r="W75">
        <v>0</v>
      </c>
      <c r="X75">
        <v>0</v>
      </c>
      <c r="Y75">
        <v>0</v>
      </c>
      <c r="Z75">
        <v>0</v>
      </c>
      <c r="AA75">
        <v>0</v>
      </c>
      <c r="AB75">
        <v>0</v>
      </c>
      <c r="AC75">
        <v>0</v>
      </c>
      <c r="AD75">
        <v>0</v>
      </c>
      <c r="AE75">
        <v>0</v>
      </c>
      <c r="AF75">
        <v>0</v>
      </c>
      <c r="AG75">
        <v>6</v>
      </c>
      <c r="AH75">
        <v>5</v>
      </c>
      <c r="AI75">
        <v>0</v>
      </c>
      <c r="AJ75">
        <v>0</v>
      </c>
      <c r="AK75">
        <v>0</v>
      </c>
      <c r="AL75">
        <v>0</v>
      </c>
      <c r="AM75">
        <v>0</v>
      </c>
      <c r="AN75">
        <v>0</v>
      </c>
      <c r="AO75">
        <v>0</v>
      </c>
      <c r="AP75">
        <v>0</v>
      </c>
      <c r="AQ75">
        <v>0</v>
      </c>
      <c r="AR75">
        <v>0</v>
      </c>
      <c r="AS75">
        <v>0</v>
      </c>
      <c r="AT75">
        <v>0</v>
      </c>
      <c r="AU75">
        <v>0</v>
      </c>
      <c r="AV75">
        <v>0</v>
      </c>
      <c r="AW75">
        <v>0</v>
      </c>
      <c r="AX75">
        <v>0</v>
      </c>
      <c r="AY75">
        <v>0</v>
      </c>
      <c r="AZ75">
        <v>0</v>
      </c>
      <c r="BA75">
        <v>0</v>
      </c>
      <c r="BB75">
        <v>0</v>
      </c>
      <c r="BC75">
        <v>0</v>
      </c>
      <c r="BD75">
        <v>0</v>
      </c>
      <c r="BE75">
        <v>0</v>
      </c>
      <c r="BF75">
        <v>0</v>
      </c>
      <c r="BG75">
        <v>0</v>
      </c>
      <c r="BH75">
        <v>0</v>
      </c>
      <c r="BI75">
        <v>0</v>
      </c>
      <c r="BJ75">
        <v>0</v>
      </c>
      <c r="BK75">
        <v>0</v>
      </c>
      <c r="BL75">
        <v>0</v>
      </c>
      <c r="BM75">
        <v>0</v>
      </c>
      <c r="BN75">
        <v>0</v>
      </c>
      <c r="BO75">
        <v>0</v>
      </c>
      <c r="BP75">
        <v>0</v>
      </c>
      <c r="BQ75">
        <v>0</v>
      </c>
      <c r="BR75">
        <v>0</v>
      </c>
      <c r="BS75">
        <v>0</v>
      </c>
      <c r="BT75">
        <v>0</v>
      </c>
      <c r="BU75">
        <v>0</v>
      </c>
      <c r="BV75">
        <v>0</v>
      </c>
      <c r="BW75">
        <v>0</v>
      </c>
      <c r="BX75">
        <v>0</v>
      </c>
      <c r="BY75">
        <v>0</v>
      </c>
      <c r="BZ75">
        <v>0</v>
      </c>
      <c r="CA75">
        <v>1</v>
      </c>
      <c r="CB75">
        <v>0</v>
      </c>
      <c r="CC75">
        <v>0</v>
      </c>
      <c r="CD75">
        <v>0</v>
      </c>
      <c r="CE75">
        <v>0</v>
      </c>
      <c r="CF75">
        <v>0</v>
      </c>
      <c r="CG75">
        <v>0</v>
      </c>
      <c r="CH75">
        <v>1</v>
      </c>
      <c r="CI75">
        <v>0</v>
      </c>
      <c r="CJ75">
        <v>0</v>
      </c>
      <c r="CK75">
        <v>0</v>
      </c>
      <c r="CL75">
        <v>0</v>
      </c>
      <c r="CM75">
        <v>0</v>
      </c>
      <c r="CN75">
        <v>3</v>
      </c>
      <c r="CO75">
        <v>1</v>
      </c>
      <c r="CP75" s="33"/>
      <c r="CQ75">
        <f t="shared" si="7"/>
        <v>40</v>
      </c>
      <c r="CR75">
        <v>2400</v>
      </c>
      <c r="CS75" s="11">
        <v>3.8639221618999899</v>
      </c>
      <c r="CT75" s="11">
        <v>9273.4131885599763</v>
      </c>
      <c r="DA75" s="66">
        <f t="shared" si="8"/>
        <v>17</v>
      </c>
      <c r="DB75" s="66">
        <f t="shared" si="9"/>
        <v>1.8331977292861085E-3</v>
      </c>
      <c r="DC75" s="66">
        <f t="shared" si="10"/>
        <v>1.8331977292861084</v>
      </c>
      <c r="DD75">
        <v>861</v>
      </c>
      <c r="DE75" t="s">
        <v>37</v>
      </c>
    </row>
    <row r="76" spans="1:109" x14ac:dyDescent="0.25">
      <c r="A76" s="63" t="str">
        <f t="shared" si="5"/>
        <v>22_04_LOB_17</v>
      </c>
      <c r="B76" s="58">
        <v>17</v>
      </c>
      <c r="C76" s="3" t="str">
        <f t="shared" si="6"/>
        <v>17_MID_BB_MI</v>
      </c>
      <c r="D76" s="5">
        <v>44658</v>
      </c>
      <c r="E76" s="9">
        <v>0.42083333333333334</v>
      </c>
      <c r="F76" s="2" t="s">
        <v>140</v>
      </c>
      <c r="G76" s="2" t="s">
        <v>27</v>
      </c>
      <c r="H76" s="2" t="s">
        <v>28</v>
      </c>
      <c r="I76" s="2"/>
      <c r="J76" s="2"/>
      <c r="K76" s="2"/>
      <c r="L76" s="2"/>
      <c r="M76" s="2"/>
      <c r="N76" s="2"/>
      <c r="O76" s="2" t="s">
        <v>122</v>
      </c>
      <c r="P76" s="2" t="s">
        <v>26</v>
      </c>
      <c r="Q76" s="23" t="s">
        <v>36</v>
      </c>
      <c r="R76" s="33"/>
      <c r="S76">
        <v>0</v>
      </c>
      <c r="T76">
        <v>0</v>
      </c>
      <c r="U76">
        <v>0</v>
      </c>
      <c r="V76">
        <v>0</v>
      </c>
      <c r="W76">
        <v>0</v>
      </c>
      <c r="X76">
        <v>0</v>
      </c>
      <c r="Y76">
        <v>0</v>
      </c>
      <c r="Z76">
        <v>0</v>
      </c>
      <c r="AA76">
        <v>0</v>
      </c>
      <c r="AB76">
        <v>0</v>
      </c>
      <c r="AC76">
        <v>0</v>
      </c>
      <c r="AD76">
        <v>0</v>
      </c>
      <c r="AE76">
        <v>0</v>
      </c>
      <c r="AF76">
        <v>0</v>
      </c>
      <c r="AG76">
        <v>25</v>
      </c>
      <c r="AH76">
        <v>12</v>
      </c>
      <c r="AI76">
        <v>0</v>
      </c>
      <c r="AJ76">
        <v>0</v>
      </c>
      <c r="AK76">
        <v>0</v>
      </c>
      <c r="AL76">
        <v>0</v>
      </c>
      <c r="AM76">
        <v>0</v>
      </c>
      <c r="AN76">
        <v>0</v>
      </c>
      <c r="AO76">
        <v>0</v>
      </c>
      <c r="AP76">
        <v>0</v>
      </c>
      <c r="AQ76">
        <v>0</v>
      </c>
      <c r="AR76">
        <v>0</v>
      </c>
      <c r="AS76">
        <v>0</v>
      </c>
      <c r="AT76">
        <v>0</v>
      </c>
      <c r="AU76">
        <v>0</v>
      </c>
      <c r="AV76">
        <v>0</v>
      </c>
      <c r="AW76">
        <v>0</v>
      </c>
      <c r="AX76">
        <v>0</v>
      </c>
      <c r="AY76">
        <v>0</v>
      </c>
      <c r="AZ76">
        <v>0</v>
      </c>
      <c r="BA76">
        <v>0</v>
      </c>
      <c r="BB76">
        <v>0</v>
      </c>
      <c r="BC76">
        <v>0</v>
      </c>
      <c r="BD76">
        <v>0</v>
      </c>
      <c r="BE76">
        <v>0</v>
      </c>
      <c r="BF76">
        <v>0</v>
      </c>
      <c r="BG76">
        <v>0</v>
      </c>
      <c r="BH76">
        <v>0</v>
      </c>
      <c r="BI76">
        <v>0</v>
      </c>
      <c r="BJ76">
        <v>0</v>
      </c>
      <c r="BK76">
        <v>0</v>
      </c>
      <c r="BL76">
        <v>0</v>
      </c>
      <c r="BM76">
        <v>0</v>
      </c>
      <c r="BN76">
        <v>0</v>
      </c>
      <c r="BO76">
        <v>0</v>
      </c>
      <c r="BP76">
        <v>0</v>
      </c>
      <c r="BQ76">
        <v>0</v>
      </c>
      <c r="BR76">
        <v>0</v>
      </c>
      <c r="BS76">
        <v>0</v>
      </c>
      <c r="BT76">
        <v>2</v>
      </c>
      <c r="BU76">
        <v>0</v>
      </c>
      <c r="BV76">
        <v>0</v>
      </c>
      <c r="BW76">
        <v>0</v>
      </c>
      <c r="BX76">
        <v>0</v>
      </c>
      <c r="BY76">
        <v>0</v>
      </c>
      <c r="BZ76">
        <v>0</v>
      </c>
      <c r="CA76">
        <v>1</v>
      </c>
      <c r="CB76">
        <v>0</v>
      </c>
      <c r="CC76">
        <v>0</v>
      </c>
      <c r="CD76">
        <v>1</v>
      </c>
      <c r="CE76">
        <v>0</v>
      </c>
      <c r="CF76">
        <v>0</v>
      </c>
      <c r="CG76">
        <v>0</v>
      </c>
      <c r="CH76">
        <v>0</v>
      </c>
      <c r="CI76">
        <v>0</v>
      </c>
      <c r="CJ76">
        <v>0</v>
      </c>
      <c r="CK76">
        <v>0</v>
      </c>
      <c r="CL76">
        <v>0</v>
      </c>
      <c r="CM76">
        <v>0</v>
      </c>
      <c r="CN76">
        <v>0</v>
      </c>
      <c r="CO76">
        <v>0</v>
      </c>
      <c r="CP76" s="33"/>
      <c r="CQ76">
        <f t="shared" si="7"/>
        <v>40</v>
      </c>
      <c r="CR76">
        <v>2400</v>
      </c>
      <c r="CS76" s="11">
        <v>5.8432738020909003</v>
      </c>
      <c r="CT76" s="11">
        <v>14023.857125018161</v>
      </c>
      <c r="DA76" s="66">
        <f t="shared" si="8"/>
        <v>41</v>
      </c>
      <c r="DB76" s="66">
        <f t="shared" si="9"/>
        <v>2.9235893973033403E-3</v>
      </c>
      <c r="DC76" s="66">
        <f t="shared" si="10"/>
        <v>2.9235893973033402</v>
      </c>
      <c r="DD76">
        <v>864</v>
      </c>
      <c r="DE76" t="s">
        <v>37</v>
      </c>
    </row>
    <row r="77" spans="1:109" x14ac:dyDescent="0.25">
      <c r="A77" s="63" t="str">
        <f t="shared" si="5"/>
        <v>22_04_LOB_18</v>
      </c>
      <c r="B77" s="58">
        <v>18</v>
      </c>
      <c r="C77" s="3" t="str">
        <f t="shared" si="6"/>
        <v>18_BOD_SB_MI</v>
      </c>
      <c r="D77" s="5">
        <v>44658</v>
      </c>
      <c r="E77" s="9">
        <v>0.42083333333333334</v>
      </c>
      <c r="F77" s="2" t="s">
        <v>140</v>
      </c>
      <c r="G77" s="2" t="s">
        <v>141</v>
      </c>
      <c r="H77" s="2" t="s">
        <v>25</v>
      </c>
      <c r="I77" s="2"/>
      <c r="J77" s="2"/>
      <c r="K77" s="2"/>
      <c r="L77" s="2"/>
      <c r="M77" s="2"/>
      <c r="N77" s="77"/>
      <c r="O77" s="2" t="s">
        <v>122</v>
      </c>
      <c r="P77" s="2" t="s">
        <v>26</v>
      </c>
      <c r="Q77" s="23" t="s">
        <v>36</v>
      </c>
      <c r="R77" s="33"/>
      <c r="S77">
        <v>0</v>
      </c>
      <c r="T77">
        <v>0</v>
      </c>
      <c r="U77">
        <v>0</v>
      </c>
      <c r="V77">
        <v>0</v>
      </c>
      <c r="W77">
        <v>0</v>
      </c>
      <c r="X77">
        <v>3</v>
      </c>
      <c r="Y77">
        <v>0</v>
      </c>
      <c r="Z77">
        <v>0</v>
      </c>
      <c r="AA77">
        <v>0</v>
      </c>
      <c r="AB77">
        <v>0</v>
      </c>
      <c r="AC77">
        <v>0</v>
      </c>
      <c r="AD77">
        <v>0</v>
      </c>
      <c r="AE77">
        <v>0</v>
      </c>
      <c r="AF77">
        <v>0</v>
      </c>
      <c r="AG77">
        <v>16</v>
      </c>
      <c r="AH77">
        <v>19</v>
      </c>
      <c r="AI77">
        <v>0</v>
      </c>
      <c r="AJ77">
        <v>0</v>
      </c>
      <c r="AK77">
        <v>0</v>
      </c>
      <c r="AL77">
        <v>1</v>
      </c>
      <c r="AM77">
        <v>2</v>
      </c>
      <c r="AN77">
        <v>0</v>
      </c>
      <c r="AO77">
        <v>0</v>
      </c>
      <c r="AP77">
        <v>0</v>
      </c>
      <c r="AQ77">
        <v>0</v>
      </c>
      <c r="AR77">
        <v>0</v>
      </c>
      <c r="AS77">
        <v>0</v>
      </c>
      <c r="AT77">
        <v>0</v>
      </c>
      <c r="AU77">
        <v>0</v>
      </c>
      <c r="AV77">
        <v>0</v>
      </c>
      <c r="AW77">
        <v>0</v>
      </c>
      <c r="AX77">
        <v>0</v>
      </c>
      <c r="AY77">
        <v>0</v>
      </c>
      <c r="AZ77">
        <v>0</v>
      </c>
      <c r="BA77">
        <v>0</v>
      </c>
      <c r="BB77">
        <v>0</v>
      </c>
      <c r="BC77">
        <v>0</v>
      </c>
      <c r="BD77">
        <v>0</v>
      </c>
      <c r="BE77">
        <v>0</v>
      </c>
      <c r="BF77">
        <v>0</v>
      </c>
      <c r="BG77">
        <v>0</v>
      </c>
      <c r="BH77">
        <v>0</v>
      </c>
      <c r="BI77">
        <v>0</v>
      </c>
      <c r="BJ77">
        <v>0</v>
      </c>
      <c r="BK77">
        <v>0</v>
      </c>
      <c r="BL77">
        <v>0</v>
      </c>
      <c r="BM77">
        <v>0</v>
      </c>
      <c r="BN77">
        <v>0</v>
      </c>
      <c r="BO77">
        <v>0</v>
      </c>
      <c r="BP77">
        <v>0</v>
      </c>
      <c r="BQ77">
        <v>0</v>
      </c>
      <c r="BR77">
        <v>0</v>
      </c>
      <c r="BS77">
        <v>0</v>
      </c>
      <c r="BT77">
        <v>3</v>
      </c>
      <c r="BU77">
        <v>0</v>
      </c>
      <c r="BV77">
        <v>0</v>
      </c>
      <c r="BW77">
        <v>0</v>
      </c>
      <c r="BX77">
        <v>0</v>
      </c>
      <c r="BY77">
        <v>0</v>
      </c>
      <c r="BZ77">
        <v>0</v>
      </c>
      <c r="CA77">
        <v>1</v>
      </c>
      <c r="CB77">
        <v>0</v>
      </c>
      <c r="CC77">
        <v>0</v>
      </c>
      <c r="CD77">
        <v>0</v>
      </c>
      <c r="CE77">
        <v>2</v>
      </c>
      <c r="CF77">
        <v>0</v>
      </c>
      <c r="CG77">
        <v>0</v>
      </c>
      <c r="CH77">
        <v>0</v>
      </c>
      <c r="CI77">
        <v>0</v>
      </c>
      <c r="CJ77">
        <v>0</v>
      </c>
      <c r="CK77">
        <v>0</v>
      </c>
      <c r="CL77">
        <v>0</v>
      </c>
      <c r="CM77">
        <v>0</v>
      </c>
      <c r="CN77">
        <v>0</v>
      </c>
      <c r="CO77">
        <v>2</v>
      </c>
      <c r="CP77" s="33"/>
      <c r="CQ77">
        <f t="shared" si="7"/>
        <v>40</v>
      </c>
      <c r="CR77">
        <v>2400</v>
      </c>
      <c r="CS77" s="11">
        <v>4.9762025486999999</v>
      </c>
      <c r="CT77" s="11">
        <v>11942.886116879999</v>
      </c>
      <c r="DA77" s="66">
        <f t="shared" si="8"/>
        <v>49</v>
      </c>
      <c r="DB77" s="66">
        <f t="shared" si="9"/>
        <v>4.1028608596328916E-3</v>
      </c>
      <c r="DC77" s="66">
        <f t="shared" si="10"/>
        <v>4.1028608596328917</v>
      </c>
      <c r="DD77">
        <v>864</v>
      </c>
      <c r="DE77" t="s">
        <v>37</v>
      </c>
    </row>
    <row r="78" spans="1:109" x14ac:dyDescent="0.25">
      <c r="A78" s="63" t="str">
        <f t="shared" si="5"/>
        <v>22_04_LOB_19</v>
      </c>
      <c r="B78" s="58">
        <v>19</v>
      </c>
      <c r="C78" s="3" t="str">
        <f t="shared" si="6"/>
        <v>19_OPP_SB_RO</v>
      </c>
      <c r="D78" s="5">
        <v>44658</v>
      </c>
      <c r="E78" s="9">
        <v>0.46249999999999997</v>
      </c>
      <c r="F78" s="2" t="s">
        <v>23</v>
      </c>
      <c r="G78" s="2" t="s">
        <v>24</v>
      </c>
      <c r="H78" s="2" t="s">
        <v>25</v>
      </c>
      <c r="I78" s="2"/>
      <c r="J78" s="2"/>
      <c r="K78" s="2"/>
      <c r="L78" s="2"/>
      <c r="M78" s="2"/>
      <c r="N78" s="2"/>
      <c r="O78" s="2" t="s">
        <v>122</v>
      </c>
      <c r="P78" s="2" t="s">
        <v>26</v>
      </c>
      <c r="Q78" s="23" t="s">
        <v>36</v>
      </c>
      <c r="R78" s="33"/>
      <c r="S78">
        <v>0</v>
      </c>
      <c r="T78">
        <v>0</v>
      </c>
      <c r="U78">
        <v>0</v>
      </c>
      <c r="V78">
        <v>0</v>
      </c>
      <c r="W78">
        <v>0</v>
      </c>
      <c r="X78">
        <v>1</v>
      </c>
      <c r="Y78">
        <v>0</v>
      </c>
      <c r="Z78">
        <v>0</v>
      </c>
      <c r="AA78">
        <v>0</v>
      </c>
      <c r="AB78">
        <v>0</v>
      </c>
      <c r="AC78">
        <v>0</v>
      </c>
      <c r="AD78">
        <v>0</v>
      </c>
      <c r="AE78">
        <v>0</v>
      </c>
      <c r="AF78">
        <v>0</v>
      </c>
      <c r="AG78">
        <v>33</v>
      </c>
      <c r="AH78">
        <v>12</v>
      </c>
      <c r="AI78">
        <v>0</v>
      </c>
      <c r="AJ78">
        <v>0</v>
      </c>
      <c r="AK78">
        <v>0</v>
      </c>
      <c r="AL78">
        <v>0</v>
      </c>
      <c r="AM78">
        <v>0</v>
      </c>
      <c r="AN78">
        <v>0</v>
      </c>
      <c r="AO78">
        <v>0</v>
      </c>
      <c r="AP78">
        <v>0</v>
      </c>
      <c r="AQ78">
        <v>0</v>
      </c>
      <c r="AR78">
        <v>0</v>
      </c>
      <c r="AS78">
        <v>0</v>
      </c>
      <c r="AT78">
        <v>0</v>
      </c>
      <c r="AU78">
        <v>0</v>
      </c>
      <c r="AV78">
        <v>0</v>
      </c>
      <c r="AW78">
        <v>0</v>
      </c>
      <c r="AX78">
        <v>0</v>
      </c>
      <c r="AY78">
        <v>0</v>
      </c>
      <c r="AZ78">
        <v>0</v>
      </c>
      <c r="BA78">
        <v>0</v>
      </c>
      <c r="BB78">
        <v>0</v>
      </c>
      <c r="BC78">
        <v>0</v>
      </c>
      <c r="BD78">
        <v>0</v>
      </c>
      <c r="BE78">
        <v>0</v>
      </c>
      <c r="BF78">
        <v>0</v>
      </c>
      <c r="BG78">
        <v>0</v>
      </c>
      <c r="BH78">
        <v>0</v>
      </c>
      <c r="BI78">
        <v>0</v>
      </c>
      <c r="BJ78">
        <v>0</v>
      </c>
      <c r="BK78">
        <v>0</v>
      </c>
      <c r="BL78">
        <v>0</v>
      </c>
      <c r="BM78">
        <v>0</v>
      </c>
      <c r="BN78">
        <v>0</v>
      </c>
      <c r="BO78">
        <v>0</v>
      </c>
      <c r="BP78">
        <v>0</v>
      </c>
      <c r="BQ78">
        <v>0</v>
      </c>
      <c r="BR78">
        <v>0</v>
      </c>
      <c r="BS78">
        <v>0</v>
      </c>
      <c r="BT78">
        <v>2</v>
      </c>
      <c r="BU78">
        <v>0</v>
      </c>
      <c r="BV78">
        <v>0</v>
      </c>
      <c r="BW78">
        <v>0</v>
      </c>
      <c r="BX78">
        <v>0</v>
      </c>
      <c r="BY78">
        <v>0</v>
      </c>
      <c r="BZ78">
        <v>0</v>
      </c>
      <c r="CA78">
        <v>0</v>
      </c>
      <c r="CB78">
        <v>0</v>
      </c>
      <c r="CC78">
        <v>0</v>
      </c>
      <c r="CD78">
        <v>1</v>
      </c>
      <c r="CE78">
        <v>0</v>
      </c>
      <c r="CF78">
        <v>0</v>
      </c>
      <c r="CG78">
        <v>0</v>
      </c>
      <c r="CH78">
        <v>0</v>
      </c>
      <c r="CI78">
        <v>0</v>
      </c>
      <c r="CJ78">
        <v>0</v>
      </c>
      <c r="CK78">
        <v>0</v>
      </c>
      <c r="CL78">
        <v>0</v>
      </c>
      <c r="CM78">
        <v>0</v>
      </c>
      <c r="CN78">
        <v>0</v>
      </c>
      <c r="CO78">
        <v>1</v>
      </c>
      <c r="CP78" s="33"/>
      <c r="CQ78">
        <f t="shared" si="7"/>
        <v>40</v>
      </c>
      <c r="CR78">
        <v>2400</v>
      </c>
      <c r="CS78" s="11">
        <v>3.6960107909603699</v>
      </c>
      <c r="CT78" s="11">
        <v>8870.4258983048876</v>
      </c>
      <c r="DA78" s="66">
        <f t="shared" si="8"/>
        <v>50</v>
      </c>
      <c r="DB78" s="66">
        <f t="shared" si="9"/>
        <v>5.6367079296107819E-3</v>
      </c>
      <c r="DC78" s="66">
        <f t="shared" si="10"/>
        <v>5.6367079296107816</v>
      </c>
      <c r="DD78">
        <v>864</v>
      </c>
      <c r="DE78" t="s">
        <v>37</v>
      </c>
    </row>
    <row r="79" spans="1:109" x14ac:dyDescent="0.25">
      <c r="A79" s="63" t="str">
        <f t="shared" si="5"/>
        <v>22_04_LOB_20</v>
      </c>
      <c r="B79" s="58">
        <v>20</v>
      </c>
      <c r="C79" s="3" t="str">
        <f t="shared" si="6"/>
        <v>20_BOD_BB_RO</v>
      </c>
      <c r="D79" s="5">
        <v>44658</v>
      </c>
      <c r="E79" s="9">
        <v>0.46249999999999997</v>
      </c>
      <c r="F79" s="2" t="s">
        <v>23</v>
      </c>
      <c r="G79" s="2" t="s">
        <v>141</v>
      </c>
      <c r="H79" s="2" t="s">
        <v>28</v>
      </c>
      <c r="I79" s="2"/>
      <c r="J79" s="2"/>
      <c r="K79" s="2"/>
      <c r="L79" s="2"/>
      <c r="M79" s="2"/>
      <c r="N79" s="2"/>
      <c r="O79" s="2" t="s">
        <v>122</v>
      </c>
      <c r="P79" s="2" t="s">
        <v>26</v>
      </c>
      <c r="Q79" s="23" t="s">
        <v>36</v>
      </c>
      <c r="R79" s="33"/>
      <c r="S79">
        <v>0</v>
      </c>
      <c r="T79">
        <v>0</v>
      </c>
      <c r="U79">
        <v>0</v>
      </c>
      <c r="V79">
        <v>0</v>
      </c>
      <c r="W79">
        <v>0</v>
      </c>
      <c r="X79">
        <v>0</v>
      </c>
      <c r="Y79">
        <v>0</v>
      </c>
      <c r="Z79">
        <v>0</v>
      </c>
      <c r="AA79">
        <v>0</v>
      </c>
      <c r="AB79">
        <v>0</v>
      </c>
      <c r="AC79">
        <v>0</v>
      </c>
      <c r="AD79">
        <v>0</v>
      </c>
      <c r="AE79">
        <v>0</v>
      </c>
      <c r="AF79">
        <v>0</v>
      </c>
      <c r="AG79">
        <v>5</v>
      </c>
      <c r="AH79">
        <v>5</v>
      </c>
      <c r="AI79">
        <v>0</v>
      </c>
      <c r="AJ79">
        <v>2</v>
      </c>
      <c r="AK79">
        <v>0</v>
      </c>
      <c r="AL79">
        <v>0</v>
      </c>
      <c r="AM79">
        <v>1</v>
      </c>
      <c r="AN79">
        <v>0</v>
      </c>
      <c r="AO79">
        <v>0</v>
      </c>
      <c r="AP79">
        <v>0</v>
      </c>
      <c r="AQ79">
        <v>0</v>
      </c>
      <c r="AR79">
        <v>0</v>
      </c>
      <c r="AS79">
        <v>0</v>
      </c>
      <c r="AT79">
        <v>0</v>
      </c>
      <c r="AU79">
        <v>0</v>
      </c>
      <c r="AV79">
        <v>0</v>
      </c>
      <c r="AW79">
        <v>0</v>
      </c>
      <c r="AX79">
        <v>0</v>
      </c>
      <c r="AY79">
        <v>0</v>
      </c>
      <c r="AZ79">
        <v>0</v>
      </c>
      <c r="BA79">
        <v>0</v>
      </c>
      <c r="BB79">
        <v>0</v>
      </c>
      <c r="BC79">
        <v>0</v>
      </c>
      <c r="BD79">
        <v>0</v>
      </c>
      <c r="BE79">
        <v>0</v>
      </c>
      <c r="BF79">
        <v>0</v>
      </c>
      <c r="BG79">
        <v>0</v>
      </c>
      <c r="BH79">
        <v>0</v>
      </c>
      <c r="BI79">
        <v>0</v>
      </c>
      <c r="BJ79">
        <v>0</v>
      </c>
      <c r="BK79">
        <v>0</v>
      </c>
      <c r="BL79">
        <v>0</v>
      </c>
      <c r="BM79">
        <v>0</v>
      </c>
      <c r="BN79">
        <v>0</v>
      </c>
      <c r="BO79">
        <v>0</v>
      </c>
      <c r="BP79">
        <v>0</v>
      </c>
      <c r="BQ79">
        <v>0</v>
      </c>
      <c r="BR79">
        <v>0</v>
      </c>
      <c r="BS79">
        <v>0</v>
      </c>
      <c r="BT79">
        <v>0</v>
      </c>
      <c r="BU79">
        <v>0</v>
      </c>
      <c r="BV79">
        <v>0</v>
      </c>
      <c r="BW79">
        <v>0</v>
      </c>
      <c r="BX79">
        <v>0</v>
      </c>
      <c r="BY79">
        <v>0</v>
      </c>
      <c r="BZ79">
        <v>0</v>
      </c>
      <c r="CA79">
        <v>0</v>
      </c>
      <c r="CB79">
        <v>0</v>
      </c>
      <c r="CC79">
        <v>0</v>
      </c>
      <c r="CD79">
        <v>0</v>
      </c>
      <c r="CE79">
        <v>0</v>
      </c>
      <c r="CF79">
        <v>0</v>
      </c>
      <c r="CG79">
        <v>0</v>
      </c>
      <c r="CH79">
        <v>0</v>
      </c>
      <c r="CI79">
        <v>0</v>
      </c>
      <c r="CJ79">
        <v>0</v>
      </c>
      <c r="CK79">
        <v>1</v>
      </c>
      <c r="CL79">
        <v>0</v>
      </c>
      <c r="CM79">
        <v>0</v>
      </c>
      <c r="CN79">
        <v>0</v>
      </c>
      <c r="CO79">
        <v>0</v>
      </c>
      <c r="CP79" s="33"/>
      <c r="CQ79">
        <f t="shared" si="7"/>
        <v>40</v>
      </c>
      <c r="CR79">
        <v>2400</v>
      </c>
      <c r="CS79" s="11">
        <v>3.8983933826104802</v>
      </c>
      <c r="CT79" s="11">
        <v>9356.1441182651524</v>
      </c>
      <c r="DA79" s="66">
        <f t="shared" si="8"/>
        <v>14</v>
      </c>
      <c r="DB79" s="66">
        <f t="shared" si="9"/>
        <v>1.4963429189455374E-3</v>
      </c>
      <c r="DC79" s="66">
        <f t="shared" si="10"/>
        <v>1.4963429189455375</v>
      </c>
      <c r="DD79">
        <v>864</v>
      </c>
      <c r="DE79" t="s">
        <v>37</v>
      </c>
    </row>
    <row r="80" spans="1:109" x14ac:dyDescent="0.25">
      <c r="A80" s="63" t="str">
        <f t="shared" si="5"/>
        <v>22_04_LOB_21</v>
      </c>
      <c r="B80" s="58">
        <v>21</v>
      </c>
      <c r="C80" s="3" t="str">
        <f t="shared" si="6"/>
        <v>21_MID_SB_RO</v>
      </c>
      <c r="D80" s="5">
        <v>44658</v>
      </c>
      <c r="E80" s="9">
        <v>0.50138888888888888</v>
      </c>
      <c r="F80" s="2" t="s">
        <v>23</v>
      </c>
      <c r="G80" s="2" t="s">
        <v>27</v>
      </c>
      <c r="H80" s="2" t="s">
        <v>25</v>
      </c>
      <c r="I80" s="2"/>
      <c r="J80" s="2"/>
      <c r="K80" s="2"/>
      <c r="L80" s="2"/>
      <c r="M80" s="2"/>
      <c r="N80" s="2"/>
      <c r="O80" s="2" t="s">
        <v>122</v>
      </c>
      <c r="P80" s="2" t="s">
        <v>26</v>
      </c>
      <c r="Q80" s="23" t="s">
        <v>36</v>
      </c>
      <c r="R80" s="33"/>
      <c r="S80">
        <v>0</v>
      </c>
      <c r="T80">
        <v>0</v>
      </c>
      <c r="U80">
        <v>0</v>
      </c>
      <c r="V80">
        <v>0</v>
      </c>
      <c r="W80">
        <v>0</v>
      </c>
      <c r="X80">
        <v>1</v>
      </c>
      <c r="Y80">
        <v>0</v>
      </c>
      <c r="Z80">
        <v>0</v>
      </c>
      <c r="AA80">
        <v>0</v>
      </c>
      <c r="AB80">
        <v>0</v>
      </c>
      <c r="AC80">
        <v>0</v>
      </c>
      <c r="AD80">
        <v>0</v>
      </c>
      <c r="AE80">
        <v>0</v>
      </c>
      <c r="AF80">
        <v>0</v>
      </c>
      <c r="AG80">
        <v>26</v>
      </c>
      <c r="AH80">
        <v>20</v>
      </c>
      <c r="AI80">
        <v>0</v>
      </c>
      <c r="AJ80">
        <v>0</v>
      </c>
      <c r="AK80">
        <v>0</v>
      </c>
      <c r="AL80">
        <v>0</v>
      </c>
      <c r="AM80">
        <v>1</v>
      </c>
      <c r="AN80">
        <v>0</v>
      </c>
      <c r="AO80">
        <v>0</v>
      </c>
      <c r="AP80">
        <v>0</v>
      </c>
      <c r="AQ80">
        <v>0</v>
      </c>
      <c r="AR80">
        <v>0</v>
      </c>
      <c r="AS80">
        <v>0</v>
      </c>
      <c r="AT80">
        <v>0</v>
      </c>
      <c r="AU80">
        <v>0</v>
      </c>
      <c r="AV80">
        <v>0</v>
      </c>
      <c r="AW80">
        <v>0</v>
      </c>
      <c r="AX80">
        <v>0</v>
      </c>
      <c r="AY80">
        <v>0</v>
      </c>
      <c r="AZ80">
        <v>0</v>
      </c>
      <c r="BA80">
        <v>0</v>
      </c>
      <c r="BB80">
        <v>0</v>
      </c>
      <c r="BC80">
        <v>0</v>
      </c>
      <c r="BD80">
        <v>0</v>
      </c>
      <c r="BE80">
        <v>0</v>
      </c>
      <c r="BF80">
        <v>0</v>
      </c>
      <c r="BG80">
        <v>0</v>
      </c>
      <c r="BH80">
        <v>0</v>
      </c>
      <c r="BI80">
        <v>0</v>
      </c>
      <c r="BJ80">
        <v>0</v>
      </c>
      <c r="BK80">
        <v>0</v>
      </c>
      <c r="BL80">
        <v>0</v>
      </c>
      <c r="BM80">
        <v>0</v>
      </c>
      <c r="BN80">
        <v>0</v>
      </c>
      <c r="BO80">
        <v>0</v>
      </c>
      <c r="BP80">
        <v>0</v>
      </c>
      <c r="BQ80">
        <v>0</v>
      </c>
      <c r="BR80">
        <v>0</v>
      </c>
      <c r="BS80">
        <v>0</v>
      </c>
      <c r="BT80">
        <v>2</v>
      </c>
      <c r="BU80">
        <v>0</v>
      </c>
      <c r="BV80">
        <v>0</v>
      </c>
      <c r="BW80">
        <v>0</v>
      </c>
      <c r="BX80">
        <v>0</v>
      </c>
      <c r="BY80">
        <v>0</v>
      </c>
      <c r="BZ80">
        <v>0</v>
      </c>
      <c r="CA80">
        <v>0</v>
      </c>
      <c r="CB80">
        <v>0</v>
      </c>
      <c r="CC80">
        <v>0</v>
      </c>
      <c r="CD80">
        <v>0</v>
      </c>
      <c r="CE80">
        <v>0</v>
      </c>
      <c r="CF80">
        <v>0</v>
      </c>
      <c r="CG80">
        <v>0</v>
      </c>
      <c r="CH80">
        <v>0</v>
      </c>
      <c r="CI80">
        <v>0</v>
      </c>
      <c r="CJ80">
        <v>0</v>
      </c>
      <c r="CK80">
        <v>0</v>
      </c>
      <c r="CL80">
        <v>0</v>
      </c>
      <c r="CM80">
        <v>0</v>
      </c>
      <c r="CN80">
        <v>0</v>
      </c>
      <c r="CO80">
        <v>0</v>
      </c>
      <c r="CP80" s="33"/>
      <c r="CQ80">
        <f t="shared" si="7"/>
        <v>40</v>
      </c>
      <c r="CR80">
        <v>2400</v>
      </c>
      <c r="CS80" s="11">
        <v>3.1601766004446401</v>
      </c>
      <c r="CT80" s="11">
        <v>7584.423841067136</v>
      </c>
      <c r="DA80" s="66">
        <f t="shared" si="8"/>
        <v>50</v>
      </c>
      <c r="DB80" s="66">
        <f t="shared" si="9"/>
        <v>6.5924585766510843E-3</v>
      </c>
      <c r="DC80" s="66">
        <f t="shared" si="10"/>
        <v>6.5924585766510839</v>
      </c>
      <c r="DD80">
        <v>865</v>
      </c>
      <c r="DE80" t="s">
        <v>37</v>
      </c>
    </row>
    <row r="81" spans="1:109" x14ac:dyDescent="0.25">
      <c r="A81" s="63" t="str">
        <f t="shared" si="5"/>
        <v>22_04_LOB_23</v>
      </c>
      <c r="B81" s="58">
        <v>23</v>
      </c>
      <c r="C81" s="3" t="str">
        <f t="shared" si="6"/>
        <v>23_OPP_SB_LO</v>
      </c>
      <c r="D81" s="5">
        <v>44658</v>
      </c>
      <c r="E81" s="9">
        <v>0.58472222222222225</v>
      </c>
      <c r="F81" s="2" t="s">
        <v>139</v>
      </c>
      <c r="G81" s="2" t="s">
        <v>24</v>
      </c>
      <c r="H81" s="2" t="s">
        <v>25</v>
      </c>
      <c r="I81" s="2"/>
      <c r="J81" s="2">
        <v>206771</v>
      </c>
      <c r="K81" s="2">
        <v>428864</v>
      </c>
      <c r="L81" s="2">
        <v>206771</v>
      </c>
      <c r="M81" s="2">
        <v>428864</v>
      </c>
      <c r="N81" s="2"/>
      <c r="O81" s="2" t="s">
        <v>122</v>
      </c>
      <c r="P81" s="2" t="s">
        <v>26</v>
      </c>
      <c r="Q81" s="23" t="s">
        <v>36</v>
      </c>
      <c r="R81" s="33"/>
      <c r="S81">
        <v>0</v>
      </c>
      <c r="T81">
        <v>0</v>
      </c>
      <c r="U81">
        <v>0</v>
      </c>
      <c r="V81">
        <v>0</v>
      </c>
      <c r="W81">
        <v>0</v>
      </c>
      <c r="X81">
        <v>0</v>
      </c>
      <c r="Y81">
        <v>0</v>
      </c>
      <c r="Z81">
        <v>0</v>
      </c>
      <c r="AA81">
        <v>0</v>
      </c>
      <c r="AB81">
        <v>0</v>
      </c>
      <c r="AC81">
        <v>0</v>
      </c>
      <c r="AD81">
        <v>0</v>
      </c>
      <c r="AE81">
        <v>0</v>
      </c>
      <c r="AF81">
        <v>0</v>
      </c>
      <c r="AG81">
        <v>24</v>
      </c>
      <c r="AH81">
        <v>26</v>
      </c>
      <c r="AI81">
        <v>0</v>
      </c>
      <c r="AJ81">
        <v>0</v>
      </c>
      <c r="AK81">
        <v>0</v>
      </c>
      <c r="AL81">
        <v>0</v>
      </c>
      <c r="AM81">
        <v>4</v>
      </c>
      <c r="AN81">
        <v>0</v>
      </c>
      <c r="AO81">
        <v>0</v>
      </c>
      <c r="AP81">
        <v>0</v>
      </c>
      <c r="AQ81">
        <v>0</v>
      </c>
      <c r="AR81">
        <v>0</v>
      </c>
      <c r="AS81">
        <v>0</v>
      </c>
      <c r="AT81">
        <v>0</v>
      </c>
      <c r="AU81">
        <v>0</v>
      </c>
      <c r="AV81">
        <v>0</v>
      </c>
      <c r="AW81">
        <v>0</v>
      </c>
      <c r="AX81">
        <v>0</v>
      </c>
      <c r="AY81">
        <v>0</v>
      </c>
      <c r="AZ81">
        <v>0</v>
      </c>
      <c r="BA81">
        <v>0</v>
      </c>
      <c r="BB81">
        <v>0</v>
      </c>
      <c r="BC81">
        <v>0</v>
      </c>
      <c r="BD81">
        <v>0</v>
      </c>
      <c r="BE81">
        <v>0</v>
      </c>
      <c r="BF81">
        <v>0</v>
      </c>
      <c r="BG81">
        <v>0</v>
      </c>
      <c r="BH81">
        <v>0</v>
      </c>
      <c r="BI81">
        <v>0</v>
      </c>
      <c r="BJ81">
        <v>0</v>
      </c>
      <c r="BK81">
        <v>0</v>
      </c>
      <c r="BL81">
        <v>0</v>
      </c>
      <c r="BM81">
        <v>0</v>
      </c>
      <c r="BN81">
        <v>0</v>
      </c>
      <c r="BO81">
        <v>0</v>
      </c>
      <c r="BP81">
        <v>0</v>
      </c>
      <c r="BQ81">
        <v>0</v>
      </c>
      <c r="BR81">
        <v>0</v>
      </c>
      <c r="BS81">
        <v>0</v>
      </c>
      <c r="BT81">
        <v>4</v>
      </c>
      <c r="BU81">
        <v>1</v>
      </c>
      <c r="BV81">
        <v>0</v>
      </c>
      <c r="BW81">
        <v>0</v>
      </c>
      <c r="BX81">
        <v>0</v>
      </c>
      <c r="BY81">
        <v>0</v>
      </c>
      <c r="BZ81">
        <v>0</v>
      </c>
      <c r="CA81">
        <v>2</v>
      </c>
      <c r="CB81">
        <v>0</v>
      </c>
      <c r="CC81">
        <v>0</v>
      </c>
      <c r="CD81">
        <v>0</v>
      </c>
      <c r="CE81">
        <v>0</v>
      </c>
      <c r="CF81">
        <v>0</v>
      </c>
      <c r="CG81">
        <v>0</v>
      </c>
      <c r="CH81">
        <v>0</v>
      </c>
      <c r="CI81">
        <v>0</v>
      </c>
      <c r="CJ81">
        <v>0</v>
      </c>
      <c r="CK81">
        <v>0</v>
      </c>
      <c r="CL81">
        <v>0</v>
      </c>
      <c r="CM81">
        <v>0</v>
      </c>
      <c r="CN81">
        <v>0</v>
      </c>
      <c r="CO81">
        <v>0</v>
      </c>
      <c r="CP81" s="33"/>
      <c r="CQ81">
        <f t="shared" si="7"/>
        <v>40</v>
      </c>
      <c r="CR81">
        <v>2400</v>
      </c>
      <c r="CS81" s="11">
        <v>4.9877902303333297</v>
      </c>
      <c r="CT81" s="11">
        <v>11970.696552799991</v>
      </c>
      <c r="DA81" s="66">
        <f t="shared" si="8"/>
        <v>61</v>
      </c>
      <c r="DB81" s="66">
        <f t="shared" si="9"/>
        <v>5.0957769859876594E-3</v>
      </c>
      <c r="DC81" s="66">
        <f t="shared" si="10"/>
        <v>5.0957769859876594</v>
      </c>
      <c r="DD81">
        <v>867</v>
      </c>
      <c r="DE81" t="s">
        <v>37</v>
      </c>
    </row>
    <row r="82" spans="1:109" x14ac:dyDescent="0.25">
      <c r="A82" s="63" t="str">
        <f t="shared" si="5"/>
        <v>22_04_LOB_24</v>
      </c>
      <c r="B82" s="58">
        <v>24</v>
      </c>
      <c r="C82" s="3" t="str">
        <f t="shared" si="6"/>
        <v>24_MID_BB_LO</v>
      </c>
      <c r="D82" s="5">
        <v>44658</v>
      </c>
      <c r="E82" s="9">
        <v>0.58472222222222225</v>
      </c>
      <c r="F82" s="2" t="s">
        <v>139</v>
      </c>
      <c r="G82" s="2" t="s">
        <v>27</v>
      </c>
      <c r="H82" s="2" t="s">
        <v>28</v>
      </c>
      <c r="I82" s="2"/>
      <c r="J82" s="2">
        <v>206771</v>
      </c>
      <c r="K82" s="2">
        <v>428864</v>
      </c>
      <c r="L82" s="2">
        <v>206771</v>
      </c>
      <c r="M82" s="2">
        <v>428864</v>
      </c>
      <c r="N82" s="2"/>
      <c r="O82" s="2" t="s">
        <v>122</v>
      </c>
      <c r="P82" s="2" t="s">
        <v>26</v>
      </c>
      <c r="Q82" s="23" t="s">
        <v>36</v>
      </c>
      <c r="R82" s="33"/>
      <c r="S82">
        <v>0</v>
      </c>
      <c r="T82">
        <v>0</v>
      </c>
      <c r="U82">
        <v>0</v>
      </c>
      <c r="V82">
        <v>0</v>
      </c>
      <c r="W82">
        <v>0</v>
      </c>
      <c r="X82">
        <v>2</v>
      </c>
      <c r="Y82">
        <v>0</v>
      </c>
      <c r="Z82">
        <v>0</v>
      </c>
      <c r="AA82">
        <v>0</v>
      </c>
      <c r="AB82">
        <v>0</v>
      </c>
      <c r="AC82">
        <v>0</v>
      </c>
      <c r="AD82">
        <v>0</v>
      </c>
      <c r="AE82">
        <v>0</v>
      </c>
      <c r="AF82">
        <v>0</v>
      </c>
      <c r="AG82">
        <v>26</v>
      </c>
      <c r="AH82">
        <v>20</v>
      </c>
      <c r="AI82">
        <v>0</v>
      </c>
      <c r="AJ82">
        <v>0</v>
      </c>
      <c r="AK82">
        <v>0</v>
      </c>
      <c r="AL82">
        <v>1</v>
      </c>
      <c r="AM82">
        <v>0</v>
      </c>
      <c r="AN82">
        <v>0</v>
      </c>
      <c r="AO82">
        <v>0</v>
      </c>
      <c r="AP82">
        <v>0</v>
      </c>
      <c r="AQ82">
        <v>0</v>
      </c>
      <c r="AR82">
        <v>0</v>
      </c>
      <c r="AS82">
        <v>0</v>
      </c>
      <c r="AT82">
        <v>0</v>
      </c>
      <c r="AU82">
        <v>0</v>
      </c>
      <c r="AV82">
        <v>0</v>
      </c>
      <c r="AW82">
        <v>0</v>
      </c>
      <c r="AX82">
        <v>0</v>
      </c>
      <c r="AY82">
        <v>0</v>
      </c>
      <c r="AZ82">
        <v>0</v>
      </c>
      <c r="BA82">
        <v>0</v>
      </c>
      <c r="BB82">
        <v>0</v>
      </c>
      <c r="BC82">
        <v>0</v>
      </c>
      <c r="BD82">
        <v>0</v>
      </c>
      <c r="BE82">
        <v>0</v>
      </c>
      <c r="BF82">
        <v>0</v>
      </c>
      <c r="BG82">
        <v>0</v>
      </c>
      <c r="BH82">
        <v>0</v>
      </c>
      <c r="BI82">
        <v>0</v>
      </c>
      <c r="BJ82">
        <v>0</v>
      </c>
      <c r="BK82">
        <v>0</v>
      </c>
      <c r="BL82">
        <v>0</v>
      </c>
      <c r="BM82">
        <v>0</v>
      </c>
      <c r="BN82">
        <v>0</v>
      </c>
      <c r="BO82">
        <v>0</v>
      </c>
      <c r="BP82">
        <v>0</v>
      </c>
      <c r="BQ82">
        <v>0</v>
      </c>
      <c r="BR82">
        <v>0</v>
      </c>
      <c r="BS82">
        <v>0</v>
      </c>
      <c r="BT82">
        <v>1</v>
      </c>
      <c r="BU82">
        <v>0</v>
      </c>
      <c r="BV82">
        <v>0</v>
      </c>
      <c r="BW82">
        <v>0</v>
      </c>
      <c r="BX82">
        <v>0</v>
      </c>
      <c r="BY82">
        <v>0</v>
      </c>
      <c r="BZ82">
        <v>1</v>
      </c>
      <c r="CA82">
        <v>7</v>
      </c>
      <c r="CB82">
        <v>0</v>
      </c>
      <c r="CC82">
        <v>0</v>
      </c>
      <c r="CD82">
        <v>3</v>
      </c>
      <c r="CE82">
        <v>0</v>
      </c>
      <c r="CF82">
        <v>0</v>
      </c>
      <c r="CG82">
        <v>0</v>
      </c>
      <c r="CH82">
        <v>1</v>
      </c>
      <c r="CI82">
        <v>0</v>
      </c>
      <c r="CJ82">
        <v>0</v>
      </c>
      <c r="CK82">
        <v>0</v>
      </c>
      <c r="CL82">
        <v>0</v>
      </c>
      <c r="CM82">
        <v>0</v>
      </c>
      <c r="CN82">
        <v>1</v>
      </c>
      <c r="CO82">
        <v>1</v>
      </c>
      <c r="CP82" s="33"/>
      <c r="CQ82">
        <f t="shared" si="7"/>
        <v>40</v>
      </c>
      <c r="CR82">
        <v>2400</v>
      </c>
      <c r="CS82" s="11">
        <v>4.5437293305999997</v>
      </c>
      <c r="CT82" s="11">
        <v>10904.95039344</v>
      </c>
      <c r="DA82" s="66">
        <f t="shared" si="8"/>
        <v>64</v>
      </c>
      <c r="DB82" s="66">
        <f t="shared" si="9"/>
        <v>5.8688941894224434E-3</v>
      </c>
      <c r="DC82" s="66">
        <f t="shared" si="10"/>
        <v>5.8688941894224431</v>
      </c>
      <c r="DD82">
        <v>867</v>
      </c>
      <c r="DE82" t="s">
        <v>37</v>
      </c>
    </row>
    <row r="83" spans="1:109" x14ac:dyDescent="0.25">
      <c r="A83" s="63" t="str">
        <f t="shared" si="5"/>
        <v>22_04_LOB_25</v>
      </c>
      <c r="B83" s="58">
        <v>25</v>
      </c>
      <c r="C83" s="3" t="str">
        <f t="shared" si="6"/>
        <v>25_MID_SB_MI</v>
      </c>
      <c r="D83" s="5">
        <v>44658</v>
      </c>
      <c r="E83" s="9">
        <v>0.625</v>
      </c>
      <c r="F83" s="2" t="s">
        <v>140</v>
      </c>
      <c r="G83" s="2" t="s">
        <v>27</v>
      </c>
      <c r="H83" s="2" t="s">
        <v>25</v>
      </c>
      <c r="I83" s="2"/>
      <c r="J83" s="2"/>
      <c r="K83" s="2"/>
      <c r="L83" s="2"/>
      <c r="M83" s="2"/>
      <c r="N83" s="2"/>
      <c r="O83" s="2" t="s">
        <v>122</v>
      </c>
      <c r="P83" s="2" t="s">
        <v>26</v>
      </c>
      <c r="Q83" s="23" t="s">
        <v>36</v>
      </c>
      <c r="R83" s="33"/>
      <c r="S83">
        <v>0</v>
      </c>
      <c r="T83">
        <v>0</v>
      </c>
      <c r="U83">
        <v>0</v>
      </c>
      <c r="V83">
        <v>0</v>
      </c>
      <c r="W83">
        <v>0</v>
      </c>
      <c r="X83">
        <v>1</v>
      </c>
      <c r="Y83">
        <v>0</v>
      </c>
      <c r="Z83">
        <v>0</v>
      </c>
      <c r="AA83">
        <v>0</v>
      </c>
      <c r="AB83">
        <v>0</v>
      </c>
      <c r="AC83">
        <v>0</v>
      </c>
      <c r="AD83">
        <v>0</v>
      </c>
      <c r="AE83">
        <v>0</v>
      </c>
      <c r="AF83">
        <v>0</v>
      </c>
      <c r="AG83">
        <v>13</v>
      </c>
      <c r="AH83">
        <v>13</v>
      </c>
      <c r="AI83">
        <v>0</v>
      </c>
      <c r="AJ83">
        <v>0</v>
      </c>
      <c r="AK83">
        <v>0</v>
      </c>
      <c r="AL83">
        <v>0</v>
      </c>
      <c r="AM83">
        <v>0</v>
      </c>
      <c r="AN83">
        <v>0</v>
      </c>
      <c r="AO83">
        <v>0</v>
      </c>
      <c r="AP83">
        <v>0</v>
      </c>
      <c r="AQ83">
        <v>0</v>
      </c>
      <c r="AR83">
        <v>0</v>
      </c>
      <c r="AS83">
        <v>0</v>
      </c>
      <c r="AT83">
        <v>0</v>
      </c>
      <c r="AU83">
        <v>0</v>
      </c>
      <c r="AV83">
        <v>0</v>
      </c>
      <c r="AW83">
        <v>0</v>
      </c>
      <c r="AX83">
        <v>0</v>
      </c>
      <c r="AY83">
        <v>0</v>
      </c>
      <c r="AZ83">
        <v>0</v>
      </c>
      <c r="BA83">
        <v>0</v>
      </c>
      <c r="BB83">
        <v>0</v>
      </c>
      <c r="BC83">
        <v>0</v>
      </c>
      <c r="BD83">
        <v>0</v>
      </c>
      <c r="BE83">
        <v>0</v>
      </c>
      <c r="BF83">
        <v>0</v>
      </c>
      <c r="BG83">
        <v>0</v>
      </c>
      <c r="BH83">
        <v>0</v>
      </c>
      <c r="BI83">
        <v>0</v>
      </c>
      <c r="BJ83">
        <v>0</v>
      </c>
      <c r="BK83">
        <v>0</v>
      </c>
      <c r="BL83">
        <v>1</v>
      </c>
      <c r="BM83">
        <v>0</v>
      </c>
      <c r="BN83">
        <v>0</v>
      </c>
      <c r="BO83">
        <v>0</v>
      </c>
      <c r="BP83">
        <v>0</v>
      </c>
      <c r="BQ83">
        <v>0</v>
      </c>
      <c r="BR83">
        <v>0</v>
      </c>
      <c r="BS83">
        <v>0</v>
      </c>
      <c r="BT83">
        <v>5</v>
      </c>
      <c r="BU83">
        <v>0</v>
      </c>
      <c r="BV83">
        <v>0</v>
      </c>
      <c r="BW83">
        <v>0</v>
      </c>
      <c r="BX83">
        <v>0</v>
      </c>
      <c r="BY83">
        <v>0</v>
      </c>
      <c r="BZ83">
        <v>0</v>
      </c>
      <c r="CA83">
        <v>0</v>
      </c>
      <c r="CB83">
        <v>0</v>
      </c>
      <c r="CC83">
        <v>0</v>
      </c>
      <c r="CD83">
        <v>1</v>
      </c>
      <c r="CE83">
        <v>0</v>
      </c>
      <c r="CF83">
        <v>0</v>
      </c>
      <c r="CG83">
        <v>0</v>
      </c>
      <c r="CH83">
        <v>0</v>
      </c>
      <c r="CI83">
        <v>0</v>
      </c>
      <c r="CJ83">
        <v>0</v>
      </c>
      <c r="CK83">
        <v>0</v>
      </c>
      <c r="CL83">
        <v>1</v>
      </c>
      <c r="CM83">
        <v>0</v>
      </c>
      <c r="CN83">
        <v>0</v>
      </c>
      <c r="CO83">
        <v>0</v>
      </c>
      <c r="CP83" s="33"/>
      <c r="CQ83">
        <f t="shared" si="7"/>
        <v>40</v>
      </c>
      <c r="CR83">
        <v>2400</v>
      </c>
      <c r="CS83" s="11">
        <v>5.6953271706999997</v>
      </c>
      <c r="CT83" s="11">
        <v>13668.78520968</v>
      </c>
      <c r="DA83" s="66">
        <f t="shared" si="8"/>
        <v>35</v>
      </c>
      <c r="DB83" s="66">
        <f t="shared" si="9"/>
        <v>2.5605786807750552E-3</v>
      </c>
      <c r="DC83" s="66">
        <f t="shared" si="10"/>
        <v>2.5605786807750555</v>
      </c>
      <c r="DD83">
        <v>869</v>
      </c>
      <c r="DE83" t="s">
        <v>37</v>
      </c>
    </row>
    <row r="84" spans="1:109" x14ac:dyDescent="0.25">
      <c r="A84" s="63" t="str">
        <f t="shared" si="5"/>
        <v>22_04_LOB_26</v>
      </c>
      <c r="B84" s="58">
        <v>26</v>
      </c>
      <c r="C84" s="3" t="str">
        <f t="shared" si="6"/>
        <v>26_OPP_BB_MI</v>
      </c>
      <c r="D84" s="5">
        <v>44658</v>
      </c>
      <c r="E84" s="9">
        <v>0.625</v>
      </c>
      <c r="F84" s="2" t="s">
        <v>140</v>
      </c>
      <c r="G84" s="2" t="s">
        <v>24</v>
      </c>
      <c r="H84" s="2" t="s">
        <v>28</v>
      </c>
      <c r="I84" s="2"/>
      <c r="J84" s="2"/>
      <c r="K84" s="2"/>
      <c r="L84" s="2"/>
      <c r="M84" s="2"/>
      <c r="N84" s="2"/>
      <c r="O84" s="2" t="s">
        <v>122</v>
      </c>
      <c r="P84" s="2" t="s">
        <v>26</v>
      </c>
      <c r="Q84" s="23" t="s">
        <v>36</v>
      </c>
      <c r="R84" s="33"/>
      <c r="S84">
        <v>0</v>
      </c>
      <c r="T84">
        <v>0</v>
      </c>
      <c r="U84">
        <v>0</v>
      </c>
      <c r="V84">
        <v>0</v>
      </c>
      <c r="W84">
        <v>0</v>
      </c>
      <c r="X84">
        <v>0</v>
      </c>
      <c r="Y84">
        <v>0</v>
      </c>
      <c r="Z84">
        <v>0</v>
      </c>
      <c r="AA84">
        <v>0</v>
      </c>
      <c r="AB84">
        <v>0</v>
      </c>
      <c r="AC84">
        <v>0</v>
      </c>
      <c r="AD84">
        <v>0</v>
      </c>
      <c r="AE84">
        <v>0</v>
      </c>
      <c r="AF84">
        <v>0</v>
      </c>
      <c r="AG84">
        <v>10</v>
      </c>
      <c r="AH84">
        <v>11</v>
      </c>
      <c r="AI84">
        <v>0</v>
      </c>
      <c r="AJ84">
        <v>0</v>
      </c>
      <c r="AK84">
        <v>0</v>
      </c>
      <c r="AL84">
        <v>2</v>
      </c>
      <c r="AM84">
        <v>2</v>
      </c>
      <c r="AN84">
        <v>0</v>
      </c>
      <c r="AO84">
        <v>0</v>
      </c>
      <c r="AP84">
        <v>0</v>
      </c>
      <c r="AQ84">
        <v>0</v>
      </c>
      <c r="AR84">
        <v>0</v>
      </c>
      <c r="AS84">
        <v>0</v>
      </c>
      <c r="AT84">
        <v>0</v>
      </c>
      <c r="AU84">
        <v>0</v>
      </c>
      <c r="AV84">
        <v>0</v>
      </c>
      <c r="AW84">
        <v>0</v>
      </c>
      <c r="AX84">
        <v>0</v>
      </c>
      <c r="AY84">
        <v>0</v>
      </c>
      <c r="AZ84">
        <v>0</v>
      </c>
      <c r="BA84">
        <v>0</v>
      </c>
      <c r="BB84">
        <v>0</v>
      </c>
      <c r="BC84">
        <v>0</v>
      </c>
      <c r="BD84">
        <v>0</v>
      </c>
      <c r="BE84">
        <v>0</v>
      </c>
      <c r="BF84">
        <v>0</v>
      </c>
      <c r="BG84">
        <v>0</v>
      </c>
      <c r="BH84">
        <v>0</v>
      </c>
      <c r="BI84">
        <v>0</v>
      </c>
      <c r="BJ84">
        <v>0</v>
      </c>
      <c r="BK84">
        <v>0</v>
      </c>
      <c r="BL84">
        <v>0</v>
      </c>
      <c r="BM84">
        <v>0</v>
      </c>
      <c r="BN84">
        <v>0</v>
      </c>
      <c r="BO84">
        <v>0</v>
      </c>
      <c r="BP84">
        <v>0</v>
      </c>
      <c r="BQ84">
        <v>0</v>
      </c>
      <c r="BR84">
        <v>0</v>
      </c>
      <c r="BS84">
        <v>0</v>
      </c>
      <c r="BT84">
        <v>0</v>
      </c>
      <c r="BU84">
        <v>0</v>
      </c>
      <c r="BV84">
        <v>0</v>
      </c>
      <c r="BW84">
        <v>0</v>
      </c>
      <c r="BX84">
        <v>0</v>
      </c>
      <c r="BY84">
        <v>1</v>
      </c>
      <c r="BZ84">
        <v>0</v>
      </c>
      <c r="CA84">
        <v>0</v>
      </c>
      <c r="CB84">
        <v>0</v>
      </c>
      <c r="CC84">
        <v>0</v>
      </c>
      <c r="CD84">
        <v>1</v>
      </c>
      <c r="CE84">
        <v>0</v>
      </c>
      <c r="CF84">
        <v>0</v>
      </c>
      <c r="CG84">
        <v>0</v>
      </c>
      <c r="CH84">
        <v>0</v>
      </c>
      <c r="CI84">
        <v>0</v>
      </c>
      <c r="CJ84">
        <v>0</v>
      </c>
      <c r="CK84">
        <v>0</v>
      </c>
      <c r="CL84">
        <v>0</v>
      </c>
      <c r="CM84">
        <v>0</v>
      </c>
      <c r="CN84">
        <v>0</v>
      </c>
      <c r="CO84">
        <v>0</v>
      </c>
      <c r="CP84" s="33"/>
      <c r="CQ84">
        <f t="shared" si="7"/>
        <v>40</v>
      </c>
      <c r="CR84">
        <v>2400</v>
      </c>
      <c r="CS84" s="11">
        <v>6.2425250227272704</v>
      </c>
      <c r="CT84" s="11">
        <v>14982.060054545449</v>
      </c>
      <c r="DA84" s="66">
        <f t="shared" si="8"/>
        <v>27</v>
      </c>
      <c r="DB84" s="66">
        <f t="shared" si="9"/>
        <v>1.8021553712707482E-3</v>
      </c>
      <c r="DC84" s="66">
        <f t="shared" si="10"/>
        <v>1.8021553712707483</v>
      </c>
      <c r="DD84">
        <v>869</v>
      </c>
      <c r="DE84" t="s">
        <v>37</v>
      </c>
    </row>
    <row r="85" spans="1:109" x14ac:dyDescent="0.25">
      <c r="A85" s="63" t="str">
        <f t="shared" si="5"/>
        <v>22_04_LOB_27</v>
      </c>
      <c r="B85" s="58">
        <v>27</v>
      </c>
      <c r="C85" s="3" t="str">
        <f t="shared" si="6"/>
        <v>27_OPP_SB_MI</v>
      </c>
      <c r="D85" s="5">
        <v>44658</v>
      </c>
      <c r="E85" s="9">
        <v>0.66388888888888886</v>
      </c>
      <c r="F85" s="2" t="s">
        <v>140</v>
      </c>
      <c r="G85" s="2" t="s">
        <v>24</v>
      </c>
      <c r="H85" s="2" t="s">
        <v>25</v>
      </c>
      <c r="I85" s="2"/>
      <c r="J85" s="2"/>
      <c r="K85" s="2"/>
      <c r="L85" s="2"/>
      <c r="M85" s="2"/>
      <c r="N85" s="2"/>
      <c r="O85" s="2" t="s">
        <v>122</v>
      </c>
      <c r="P85" s="2" t="s">
        <v>26</v>
      </c>
      <c r="Q85" s="23" t="s">
        <v>36</v>
      </c>
      <c r="R85" s="33"/>
      <c r="S85">
        <v>0</v>
      </c>
      <c r="T85">
        <v>0</v>
      </c>
      <c r="U85">
        <v>0</v>
      </c>
      <c r="V85">
        <v>0</v>
      </c>
      <c r="W85">
        <v>0</v>
      </c>
      <c r="X85">
        <v>2</v>
      </c>
      <c r="Y85">
        <v>0</v>
      </c>
      <c r="Z85">
        <v>0</v>
      </c>
      <c r="AA85">
        <v>0</v>
      </c>
      <c r="AB85">
        <v>0</v>
      </c>
      <c r="AC85">
        <v>0</v>
      </c>
      <c r="AD85">
        <v>0</v>
      </c>
      <c r="AE85">
        <v>0</v>
      </c>
      <c r="AF85">
        <v>0</v>
      </c>
      <c r="AG85">
        <v>4</v>
      </c>
      <c r="AH85">
        <v>13</v>
      </c>
      <c r="AI85">
        <v>0</v>
      </c>
      <c r="AJ85">
        <v>0</v>
      </c>
      <c r="AK85">
        <v>0</v>
      </c>
      <c r="AL85">
        <v>0</v>
      </c>
      <c r="AM85">
        <v>2</v>
      </c>
      <c r="AN85">
        <v>0</v>
      </c>
      <c r="AO85">
        <v>0</v>
      </c>
      <c r="AP85">
        <v>0</v>
      </c>
      <c r="AQ85">
        <v>0</v>
      </c>
      <c r="AR85">
        <v>0</v>
      </c>
      <c r="AS85">
        <v>0</v>
      </c>
      <c r="AT85">
        <v>0</v>
      </c>
      <c r="AU85">
        <v>0</v>
      </c>
      <c r="AV85">
        <v>0</v>
      </c>
      <c r="AW85">
        <v>0</v>
      </c>
      <c r="AX85">
        <v>0</v>
      </c>
      <c r="AY85">
        <v>0</v>
      </c>
      <c r="AZ85">
        <v>0</v>
      </c>
      <c r="BA85">
        <v>0</v>
      </c>
      <c r="BB85">
        <v>0</v>
      </c>
      <c r="BC85">
        <v>0</v>
      </c>
      <c r="BD85">
        <v>0</v>
      </c>
      <c r="BE85">
        <v>0</v>
      </c>
      <c r="BF85">
        <v>0</v>
      </c>
      <c r="BG85">
        <v>0</v>
      </c>
      <c r="BH85">
        <v>0</v>
      </c>
      <c r="BI85">
        <v>0</v>
      </c>
      <c r="BJ85">
        <v>0</v>
      </c>
      <c r="BK85">
        <v>0</v>
      </c>
      <c r="BL85">
        <v>0</v>
      </c>
      <c r="BM85">
        <v>0</v>
      </c>
      <c r="BN85">
        <v>0</v>
      </c>
      <c r="BO85">
        <v>0</v>
      </c>
      <c r="BP85">
        <v>0</v>
      </c>
      <c r="BQ85">
        <v>0</v>
      </c>
      <c r="BR85">
        <v>0</v>
      </c>
      <c r="BS85">
        <v>0</v>
      </c>
      <c r="BT85">
        <v>2</v>
      </c>
      <c r="BU85">
        <v>0</v>
      </c>
      <c r="BV85">
        <v>0</v>
      </c>
      <c r="BW85">
        <v>0</v>
      </c>
      <c r="BX85">
        <v>0</v>
      </c>
      <c r="BY85">
        <v>0</v>
      </c>
      <c r="BZ85">
        <v>0</v>
      </c>
      <c r="CA85">
        <v>0</v>
      </c>
      <c r="CB85">
        <v>0</v>
      </c>
      <c r="CC85">
        <v>0</v>
      </c>
      <c r="CD85">
        <v>0</v>
      </c>
      <c r="CE85">
        <v>1</v>
      </c>
      <c r="CF85">
        <v>0</v>
      </c>
      <c r="CG85">
        <v>0</v>
      </c>
      <c r="CH85">
        <v>0</v>
      </c>
      <c r="CI85">
        <v>0</v>
      </c>
      <c r="CJ85">
        <v>0</v>
      </c>
      <c r="CK85">
        <v>0</v>
      </c>
      <c r="CL85">
        <v>0</v>
      </c>
      <c r="CM85">
        <v>0</v>
      </c>
      <c r="CN85">
        <v>0</v>
      </c>
      <c r="CO85">
        <v>1</v>
      </c>
      <c r="CP85" s="33"/>
      <c r="CQ85">
        <f t="shared" si="7"/>
        <v>40</v>
      </c>
      <c r="CR85">
        <v>2400</v>
      </c>
      <c r="CS85" s="11">
        <v>6.0837961001999998</v>
      </c>
      <c r="CT85" s="11">
        <v>14601.110640479999</v>
      </c>
      <c r="DA85" s="66">
        <f t="shared" si="8"/>
        <v>25</v>
      </c>
      <c r="DB85" s="66">
        <f t="shared" si="9"/>
        <v>1.7121985180148013E-3</v>
      </c>
      <c r="DC85" s="66">
        <f t="shared" si="10"/>
        <v>1.7121985180148012</v>
      </c>
      <c r="DD85">
        <v>870</v>
      </c>
      <c r="DE85" t="s">
        <v>37</v>
      </c>
    </row>
    <row r="86" spans="1:109" x14ac:dyDescent="0.25">
      <c r="A86" s="63" t="str">
        <f t="shared" si="5"/>
        <v>22_04_LOB_28</v>
      </c>
      <c r="B86" s="58">
        <v>28</v>
      </c>
      <c r="C86" s="3" t="str">
        <f t="shared" si="6"/>
        <v>28_MID_BB_MI</v>
      </c>
      <c r="D86" s="5">
        <v>44658</v>
      </c>
      <c r="E86" s="9">
        <v>0.66388888888888886</v>
      </c>
      <c r="F86" s="2" t="s">
        <v>140</v>
      </c>
      <c r="G86" s="2" t="s">
        <v>27</v>
      </c>
      <c r="H86" s="2" t="s">
        <v>28</v>
      </c>
      <c r="I86" s="2"/>
      <c r="J86" s="2"/>
      <c r="K86" s="2"/>
      <c r="L86" s="2"/>
      <c r="M86" s="2"/>
      <c r="N86" s="2"/>
      <c r="O86" s="2" t="s">
        <v>122</v>
      </c>
      <c r="P86" s="2" t="s">
        <v>26</v>
      </c>
      <c r="Q86" s="23" t="s">
        <v>36</v>
      </c>
      <c r="R86" s="33"/>
      <c r="S86">
        <v>0</v>
      </c>
      <c r="T86">
        <v>0</v>
      </c>
      <c r="U86">
        <v>0</v>
      </c>
      <c r="V86">
        <v>0</v>
      </c>
      <c r="W86">
        <v>0</v>
      </c>
      <c r="X86">
        <v>1</v>
      </c>
      <c r="Y86">
        <v>0</v>
      </c>
      <c r="Z86">
        <v>0</v>
      </c>
      <c r="AA86">
        <v>0</v>
      </c>
      <c r="AB86">
        <v>0</v>
      </c>
      <c r="AC86">
        <v>0</v>
      </c>
      <c r="AD86">
        <v>0</v>
      </c>
      <c r="AE86">
        <v>0</v>
      </c>
      <c r="AF86">
        <v>0</v>
      </c>
      <c r="AG86">
        <v>27</v>
      </c>
      <c r="AH86">
        <v>5</v>
      </c>
      <c r="AI86">
        <v>0</v>
      </c>
      <c r="AJ86">
        <v>0</v>
      </c>
      <c r="AK86">
        <v>0</v>
      </c>
      <c r="AL86">
        <v>0</v>
      </c>
      <c r="AM86">
        <v>1</v>
      </c>
      <c r="AN86">
        <v>0</v>
      </c>
      <c r="AO86">
        <v>0</v>
      </c>
      <c r="AP86">
        <v>0</v>
      </c>
      <c r="AQ86">
        <v>0</v>
      </c>
      <c r="AR86">
        <v>0</v>
      </c>
      <c r="AS86">
        <v>0</v>
      </c>
      <c r="AT86">
        <v>0</v>
      </c>
      <c r="AU86">
        <v>0</v>
      </c>
      <c r="AV86">
        <v>0</v>
      </c>
      <c r="AW86">
        <v>0</v>
      </c>
      <c r="AX86">
        <v>0</v>
      </c>
      <c r="AY86">
        <v>0</v>
      </c>
      <c r="AZ86">
        <v>0</v>
      </c>
      <c r="BA86">
        <v>0</v>
      </c>
      <c r="BB86">
        <v>0</v>
      </c>
      <c r="BC86">
        <v>0</v>
      </c>
      <c r="BD86">
        <v>0</v>
      </c>
      <c r="BE86">
        <v>0</v>
      </c>
      <c r="BF86">
        <v>0</v>
      </c>
      <c r="BG86">
        <v>0</v>
      </c>
      <c r="BH86">
        <v>0</v>
      </c>
      <c r="BI86">
        <v>0</v>
      </c>
      <c r="BJ86">
        <v>0</v>
      </c>
      <c r="BK86">
        <v>0</v>
      </c>
      <c r="BL86">
        <v>0</v>
      </c>
      <c r="BM86">
        <v>0</v>
      </c>
      <c r="BN86">
        <v>0</v>
      </c>
      <c r="BO86">
        <v>0</v>
      </c>
      <c r="BP86">
        <v>0</v>
      </c>
      <c r="BQ86">
        <v>0</v>
      </c>
      <c r="BR86">
        <v>0</v>
      </c>
      <c r="BS86">
        <v>0</v>
      </c>
      <c r="BT86">
        <v>6</v>
      </c>
      <c r="BU86">
        <v>0</v>
      </c>
      <c r="BV86">
        <v>0</v>
      </c>
      <c r="BW86">
        <v>0</v>
      </c>
      <c r="BX86">
        <v>0</v>
      </c>
      <c r="BY86">
        <v>0</v>
      </c>
      <c r="BZ86">
        <v>0</v>
      </c>
      <c r="CA86">
        <v>2</v>
      </c>
      <c r="CB86">
        <v>0</v>
      </c>
      <c r="CC86">
        <v>0</v>
      </c>
      <c r="CD86">
        <v>2</v>
      </c>
      <c r="CE86">
        <v>0</v>
      </c>
      <c r="CF86">
        <v>0</v>
      </c>
      <c r="CG86">
        <v>0</v>
      </c>
      <c r="CH86">
        <v>0</v>
      </c>
      <c r="CI86">
        <v>0</v>
      </c>
      <c r="CJ86">
        <v>0</v>
      </c>
      <c r="CK86">
        <v>0</v>
      </c>
      <c r="CL86">
        <v>0</v>
      </c>
      <c r="CM86">
        <v>0</v>
      </c>
      <c r="CN86">
        <v>0</v>
      </c>
      <c r="CO86">
        <v>1</v>
      </c>
      <c r="CP86" s="33"/>
      <c r="CQ86">
        <f t="shared" si="7"/>
        <v>40</v>
      </c>
      <c r="CR86">
        <v>2400</v>
      </c>
      <c r="CS86" s="11">
        <v>6.2425250227272704</v>
      </c>
      <c r="CT86" s="11">
        <v>14982.060054545449</v>
      </c>
      <c r="DA86" s="66">
        <f t="shared" si="8"/>
        <v>45</v>
      </c>
      <c r="DB86" s="66">
        <f t="shared" si="9"/>
        <v>3.0035922854512471E-3</v>
      </c>
      <c r="DC86" s="66">
        <f t="shared" si="10"/>
        <v>3.0035922854512469</v>
      </c>
      <c r="DD86">
        <v>870</v>
      </c>
      <c r="DE86" t="s">
        <v>37</v>
      </c>
    </row>
    <row r="87" spans="1:109" x14ac:dyDescent="0.25">
      <c r="A87" s="63" t="str">
        <f t="shared" si="5"/>
        <v>22_04_LOB_29</v>
      </c>
      <c r="B87" s="58">
        <v>29</v>
      </c>
      <c r="C87" s="3" t="str">
        <f t="shared" si="6"/>
        <v>29_OPP_SB_LO</v>
      </c>
      <c r="D87" s="5">
        <v>44658</v>
      </c>
      <c r="E87" s="9">
        <v>0.70833333333333337</v>
      </c>
      <c r="F87" s="2" t="s">
        <v>139</v>
      </c>
      <c r="G87" s="2" t="s">
        <v>24</v>
      </c>
      <c r="H87" s="2" t="s">
        <v>25</v>
      </c>
      <c r="I87" s="2"/>
      <c r="J87" s="2">
        <v>206466</v>
      </c>
      <c r="K87" s="2">
        <v>428904</v>
      </c>
      <c r="L87" s="2">
        <v>206473</v>
      </c>
      <c r="M87" s="2">
        <v>428903</v>
      </c>
      <c r="N87" s="77">
        <f>SQRT(ABS(J87-L87)^2+ABS(K87-M87)^2)</f>
        <v>7.0710678118654755</v>
      </c>
      <c r="O87" s="2" t="s">
        <v>122</v>
      </c>
      <c r="P87" s="2" t="s">
        <v>26</v>
      </c>
      <c r="Q87" s="23" t="s">
        <v>36</v>
      </c>
      <c r="R87" s="33"/>
      <c r="S87">
        <v>0</v>
      </c>
      <c r="T87">
        <v>0</v>
      </c>
      <c r="U87">
        <v>0</v>
      </c>
      <c r="V87">
        <v>0</v>
      </c>
      <c r="W87">
        <v>0</v>
      </c>
      <c r="X87">
        <v>1</v>
      </c>
      <c r="Y87">
        <v>0</v>
      </c>
      <c r="Z87">
        <v>0</v>
      </c>
      <c r="AA87">
        <v>0</v>
      </c>
      <c r="AB87">
        <v>0</v>
      </c>
      <c r="AC87">
        <v>0</v>
      </c>
      <c r="AD87">
        <v>0</v>
      </c>
      <c r="AE87">
        <v>0</v>
      </c>
      <c r="AF87">
        <v>0</v>
      </c>
      <c r="AG87">
        <v>5</v>
      </c>
      <c r="AH87">
        <v>19</v>
      </c>
      <c r="AI87">
        <v>0</v>
      </c>
      <c r="AJ87">
        <v>0</v>
      </c>
      <c r="AK87">
        <v>0</v>
      </c>
      <c r="AL87">
        <v>0</v>
      </c>
      <c r="AM87">
        <v>2</v>
      </c>
      <c r="AN87">
        <v>0</v>
      </c>
      <c r="AO87">
        <v>0</v>
      </c>
      <c r="AP87">
        <v>0</v>
      </c>
      <c r="AQ87">
        <v>0</v>
      </c>
      <c r="AR87">
        <v>0</v>
      </c>
      <c r="AS87">
        <v>0</v>
      </c>
      <c r="AT87">
        <v>0</v>
      </c>
      <c r="AU87">
        <v>0</v>
      </c>
      <c r="AV87">
        <v>0</v>
      </c>
      <c r="AW87">
        <v>0</v>
      </c>
      <c r="AX87">
        <v>0</v>
      </c>
      <c r="AY87">
        <v>0</v>
      </c>
      <c r="AZ87">
        <v>0</v>
      </c>
      <c r="BA87">
        <v>0</v>
      </c>
      <c r="BB87">
        <v>0</v>
      </c>
      <c r="BC87">
        <v>0</v>
      </c>
      <c r="BD87">
        <v>0</v>
      </c>
      <c r="BE87">
        <v>0</v>
      </c>
      <c r="BF87">
        <v>0</v>
      </c>
      <c r="BG87">
        <v>0</v>
      </c>
      <c r="BH87">
        <v>0</v>
      </c>
      <c r="BI87">
        <v>0</v>
      </c>
      <c r="BJ87">
        <v>0</v>
      </c>
      <c r="BK87">
        <v>0</v>
      </c>
      <c r="BL87">
        <v>0</v>
      </c>
      <c r="BM87">
        <v>0</v>
      </c>
      <c r="BN87">
        <v>0</v>
      </c>
      <c r="BO87">
        <v>0</v>
      </c>
      <c r="BP87">
        <v>0</v>
      </c>
      <c r="BQ87">
        <v>0</v>
      </c>
      <c r="BR87">
        <v>0</v>
      </c>
      <c r="BS87">
        <v>0</v>
      </c>
      <c r="BT87">
        <v>0</v>
      </c>
      <c r="BU87">
        <v>0</v>
      </c>
      <c r="BV87">
        <v>0</v>
      </c>
      <c r="BW87">
        <v>0</v>
      </c>
      <c r="BX87">
        <v>0</v>
      </c>
      <c r="BY87">
        <v>2</v>
      </c>
      <c r="BZ87">
        <v>0</v>
      </c>
      <c r="CA87">
        <v>1</v>
      </c>
      <c r="CB87">
        <v>0</v>
      </c>
      <c r="CC87">
        <v>0</v>
      </c>
      <c r="CD87">
        <v>0</v>
      </c>
      <c r="CE87">
        <v>1</v>
      </c>
      <c r="CF87">
        <v>0</v>
      </c>
      <c r="CG87">
        <v>0</v>
      </c>
      <c r="CH87">
        <v>0</v>
      </c>
      <c r="CI87">
        <v>0</v>
      </c>
      <c r="CJ87">
        <v>0</v>
      </c>
      <c r="CK87">
        <v>0</v>
      </c>
      <c r="CL87">
        <v>0</v>
      </c>
      <c r="CM87">
        <v>0</v>
      </c>
      <c r="CN87">
        <v>0</v>
      </c>
      <c r="CO87">
        <v>2</v>
      </c>
      <c r="CP87" s="33"/>
      <c r="CQ87">
        <f t="shared" si="7"/>
        <v>40</v>
      </c>
      <c r="CR87">
        <v>2400</v>
      </c>
      <c r="CS87" s="11">
        <v>4.9877902303333297</v>
      </c>
      <c r="CT87" s="11">
        <v>11970.696552799991</v>
      </c>
      <c r="DA87" s="66">
        <f t="shared" si="8"/>
        <v>33</v>
      </c>
      <c r="DB87" s="66">
        <f t="shared" si="9"/>
        <v>2.7567318120916844E-3</v>
      </c>
      <c r="DC87" s="66">
        <f t="shared" si="10"/>
        <v>2.7567318120916844</v>
      </c>
      <c r="DD87">
        <v>871</v>
      </c>
      <c r="DE87" t="s">
        <v>37</v>
      </c>
    </row>
    <row r="88" spans="1:109" x14ac:dyDescent="0.25">
      <c r="A88" s="63" t="str">
        <f t="shared" si="5"/>
        <v>22_04_LOB_30</v>
      </c>
      <c r="B88" s="58">
        <v>30</v>
      </c>
      <c r="C88" s="3" t="str">
        <f t="shared" si="6"/>
        <v>30_MID_BB_LO</v>
      </c>
      <c r="D88" s="5">
        <v>44658</v>
      </c>
      <c r="E88" s="9">
        <v>0.70833333333333337</v>
      </c>
      <c r="F88" s="2" t="s">
        <v>139</v>
      </c>
      <c r="G88" s="2" t="s">
        <v>27</v>
      </c>
      <c r="H88" s="2" t="s">
        <v>28</v>
      </c>
      <c r="I88" s="2"/>
      <c r="J88" s="2">
        <v>206466</v>
      </c>
      <c r="K88" s="2">
        <v>428904</v>
      </c>
      <c r="L88" s="2">
        <v>206473</v>
      </c>
      <c r="M88" s="2">
        <v>428903</v>
      </c>
      <c r="N88" s="77">
        <f>SQRT(ABS(J88-L88)^2+ABS(K88-M88)^2)</f>
        <v>7.0710678118654755</v>
      </c>
      <c r="O88" s="2" t="s">
        <v>122</v>
      </c>
      <c r="P88" s="2" t="s">
        <v>26</v>
      </c>
      <c r="Q88" s="23" t="s">
        <v>36</v>
      </c>
      <c r="R88" s="33"/>
      <c r="S88">
        <v>0</v>
      </c>
      <c r="T88">
        <v>0</v>
      </c>
      <c r="U88">
        <v>0</v>
      </c>
      <c r="V88">
        <v>0</v>
      </c>
      <c r="W88">
        <v>0</v>
      </c>
      <c r="X88">
        <v>1</v>
      </c>
      <c r="Y88">
        <v>1</v>
      </c>
      <c r="Z88">
        <v>0</v>
      </c>
      <c r="AA88">
        <v>0</v>
      </c>
      <c r="AB88">
        <v>0</v>
      </c>
      <c r="AC88">
        <v>0</v>
      </c>
      <c r="AD88">
        <v>0</v>
      </c>
      <c r="AE88">
        <v>0</v>
      </c>
      <c r="AF88">
        <v>0</v>
      </c>
      <c r="AG88">
        <v>32</v>
      </c>
      <c r="AH88">
        <v>26</v>
      </c>
      <c r="AI88">
        <v>0</v>
      </c>
      <c r="AJ88">
        <v>1</v>
      </c>
      <c r="AK88">
        <v>0</v>
      </c>
      <c r="AL88">
        <v>0</v>
      </c>
      <c r="AM88">
        <v>1</v>
      </c>
      <c r="AN88">
        <v>0</v>
      </c>
      <c r="AO88">
        <v>0</v>
      </c>
      <c r="AP88">
        <v>0</v>
      </c>
      <c r="AQ88">
        <v>0</v>
      </c>
      <c r="AR88">
        <v>0</v>
      </c>
      <c r="AS88">
        <v>0</v>
      </c>
      <c r="AT88">
        <v>0</v>
      </c>
      <c r="AU88">
        <v>0</v>
      </c>
      <c r="AV88">
        <v>0</v>
      </c>
      <c r="AW88">
        <v>0</v>
      </c>
      <c r="AX88">
        <v>0</v>
      </c>
      <c r="AY88">
        <v>0</v>
      </c>
      <c r="AZ88">
        <v>0</v>
      </c>
      <c r="BA88">
        <v>0</v>
      </c>
      <c r="BB88">
        <v>0</v>
      </c>
      <c r="BC88">
        <v>0</v>
      </c>
      <c r="BD88">
        <v>0</v>
      </c>
      <c r="BE88">
        <v>0</v>
      </c>
      <c r="BF88">
        <v>0</v>
      </c>
      <c r="BG88">
        <v>0</v>
      </c>
      <c r="BH88">
        <v>0</v>
      </c>
      <c r="BI88">
        <v>0</v>
      </c>
      <c r="BJ88">
        <v>0</v>
      </c>
      <c r="BK88">
        <v>0</v>
      </c>
      <c r="BL88">
        <v>0</v>
      </c>
      <c r="BM88">
        <v>0</v>
      </c>
      <c r="BN88">
        <v>0</v>
      </c>
      <c r="BO88">
        <v>0</v>
      </c>
      <c r="BP88">
        <v>0</v>
      </c>
      <c r="BQ88">
        <v>0</v>
      </c>
      <c r="BR88">
        <v>0</v>
      </c>
      <c r="BS88">
        <v>0</v>
      </c>
      <c r="BT88">
        <v>8</v>
      </c>
      <c r="BU88">
        <v>3</v>
      </c>
      <c r="BV88">
        <v>0</v>
      </c>
      <c r="BW88">
        <v>0</v>
      </c>
      <c r="BX88">
        <v>0</v>
      </c>
      <c r="BY88">
        <v>0</v>
      </c>
      <c r="BZ88">
        <v>0</v>
      </c>
      <c r="CA88">
        <v>6</v>
      </c>
      <c r="CB88">
        <v>0</v>
      </c>
      <c r="CC88">
        <v>0</v>
      </c>
      <c r="CD88">
        <v>1</v>
      </c>
      <c r="CE88">
        <v>1</v>
      </c>
      <c r="CF88">
        <v>0</v>
      </c>
      <c r="CG88">
        <v>0</v>
      </c>
      <c r="CH88">
        <v>1</v>
      </c>
      <c r="CI88">
        <v>0</v>
      </c>
      <c r="CJ88">
        <v>0</v>
      </c>
      <c r="CK88">
        <v>0</v>
      </c>
      <c r="CL88">
        <v>0</v>
      </c>
      <c r="CM88">
        <v>0</v>
      </c>
      <c r="CN88">
        <v>3</v>
      </c>
      <c r="CO88">
        <v>1</v>
      </c>
      <c r="CP88" s="33"/>
      <c r="CQ88">
        <f t="shared" si="7"/>
        <v>40</v>
      </c>
      <c r="CR88">
        <v>2400</v>
      </c>
      <c r="CS88" s="11">
        <v>4.5437293305999997</v>
      </c>
      <c r="CT88" s="11">
        <v>10904.95039344</v>
      </c>
      <c r="DA88" s="66">
        <f t="shared" si="8"/>
        <v>86</v>
      </c>
      <c r="DB88" s="66">
        <f t="shared" si="9"/>
        <v>7.8863265670364082E-3</v>
      </c>
      <c r="DC88" s="66">
        <f t="shared" si="10"/>
        <v>7.8863265670364084</v>
      </c>
      <c r="DD88">
        <v>871</v>
      </c>
      <c r="DE88" t="s">
        <v>37</v>
      </c>
    </row>
    <row r="89" spans="1:109" x14ac:dyDescent="0.25">
      <c r="A89" s="63" t="str">
        <f t="shared" si="5"/>
        <v>22_04_LOB_31</v>
      </c>
      <c r="B89" s="58">
        <v>31</v>
      </c>
      <c r="C89" s="3" t="str">
        <f t="shared" si="6"/>
        <v>31_OPP_SB_MI</v>
      </c>
      <c r="D89" s="5">
        <v>44659</v>
      </c>
      <c r="E89" s="9">
        <v>0.30208333333333331</v>
      </c>
      <c r="F89" s="2" t="s">
        <v>140</v>
      </c>
      <c r="G89" s="2" t="s">
        <v>24</v>
      </c>
      <c r="H89" s="2" t="s">
        <v>25</v>
      </c>
      <c r="I89" s="2"/>
      <c r="J89" s="2">
        <v>206556</v>
      </c>
      <c r="K89" s="2">
        <v>428979</v>
      </c>
      <c r="L89" s="2">
        <v>206556</v>
      </c>
      <c r="M89" s="2">
        <v>428979</v>
      </c>
      <c r="N89" s="2"/>
      <c r="O89" s="2" t="s">
        <v>122</v>
      </c>
      <c r="P89" s="2" t="s">
        <v>26</v>
      </c>
      <c r="Q89" s="23" t="s">
        <v>36</v>
      </c>
      <c r="R89" s="33"/>
      <c r="S89">
        <v>0</v>
      </c>
      <c r="T89">
        <v>0</v>
      </c>
      <c r="U89">
        <v>0</v>
      </c>
      <c r="V89">
        <v>0</v>
      </c>
      <c r="W89">
        <v>0</v>
      </c>
      <c r="X89">
        <v>1</v>
      </c>
      <c r="Y89">
        <v>0</v>
      </c>
      <c r="Z89">
        <v>0</v>
      </c>
      <c r="AA89">
        <v>0</v>
      </c>
      <c r="AB89">
        <v>0</v>
      </c>
      <c r="AC89">
        <v>0</v>
      </c>
      <c r="AD89">
        <v>0</v>
      </c>
      <c r="AE89">
        <v>0</v>
      </c>
      <c r="AF89">
        <v>0</v>
      </c>
      <c r="AG89">
        <v>13</v>
      </c>
      <c r="AH89">
        <v>19</v>
      </c>
      <c r="AI89">
        <v>0</v>
      </c>
      <c r="AJ89">
        <v>0</v>
      </c>
      <c r="AK89">
        <v>0</v>
      </c>
      <c r="AL89">
        <v>0</v>
      </c>
      <c r="AM89">
        <v>2</v>
      </c>
      <c r="AN89">
        <v>0</v>
      </c>
      <c r="AO89">
        <v>0</v>
      </c>
      <c r="AP89">
        <v>0</v>
      </c>
      <c r="AQ89">
        <v>0</v>
      </c>
      <c r="AR89">
        <v>0</v>
      </c>
      <c r="AS89">
        <v>0</v>
      </c>
      <c r="AT89">
        <v>0</v>
      </c>
      <c r="AU89">
        <v>0</v>
      </c>
      <c r="AV89">
        <v>0</v>
      </c>
      <c r="AW89">
        <v>0</v>
      </c>
      <c r="AX89">
        <v>0</v>
      </c>
      <c r="AY89">
        <v>0</v>
      </c>
      <c r="AZ89">
        <v>0</v>
      </c>
      <c r="BA89">
        <v>0</v>
      </c>
      <c r="BB89">
        <v>0</v>
      </c>
      <c r="BC89">
        <v>0</v>
      </c>
      <c r="BD89">
        <v>0</v>
      </c>
      <c r="BE89">
        <v>0</v>
      </c>
      <c r="BF89">
        <v>0</v>
      </c>
      <c r="BG89">
        <v>0</v>
      </c>
      <c r="BH89">
        <v>0</v>
      </c>
      <c r="BI89">
        <v>0</v>
      </c>
      <c r="BJ89">
        <v>0</v>
      </c>
      <c r="BK89">
        <v>0</v>
      </c>
      <c r="BL89">
        <v>0</v>
      </c>
      <c r="BM89">
        <v>0</v>
      </c>
      <c r="BN89">
        <v>0</v>
      </c>
      <c r="BO89">
        <v>0</v>
      </c>
      <c r="BP89">
        <v>0</v>
      </c>
      <c r="BQ89">
        <v>0</v>
      </c>
      <c r="BR89">
        <v>0</v>
      </c>
      <c r="BS89">
        <v>0</v>
      </c>
      <c r="BT89">
        <v>7</v>
      </c>
      <c r="BU89">
        <v>0</v>
      </c>
      <c r="BV89">
        <v>0</v>
      </c>
      <c r="BW89">
        <v>0</v>
      </c>
      <c r="BX89">
        <v>0</v>
      </c>
      <c r="BY89">
        <v>0</v>
      </c>
      <c r="BZ89">
        <v>0</v>
      </c>
      <c r="CA89">
        <v>0</v>
      </c>
      <c r="CB89">
        <v>0</v>
      </c>
      <c r="CC89">
        <v>0</v>
      </c>
      <c r="CD89">
        <v>5</v>
      </c>
      <c r="CE89">
        <v>0</v>
      </c>
      <c r="CF89">
        <v>0</v>
      </c>
      <c r="CG89">
        <v>0</v>
      </c>
      <c r="CH89">
        <v>1</v>
      </c>
      <c r="CI89">
        <v>0</v>
      </c>
      <c r="CJ89">
        <v>0</v>
      </c>
      <c r="CK89">
        <v>0</v>
      </c>
      <c r="CL89">
        <v>0</v>
      </c>
      <c r="CM89">
        <v>0</v>
      </c>
      <c r="CN89">
        <v>0</v>
      </c>
      <c r="CO89">
        <v>0</v>
      </c>
      <c r="CP89" s="33"/>
      <c r="CQ89">
        <f t="shared" si="7"/>
        <v>40</v>
      </c>
      <c r="CR89">
        <v>2400</v>
      </c>
      <c r="CS89" s="11">
        <v>6.2418838606999998</v>
      </c>
      <c r="CT89" s="11">
        <v>14980.521265679999</v>
      </c>
      <c r="DA89" s="66">
        <f t="shared" si="8"/>
        <v>48</v>
      </c>
      <c r="DB89" s="66">
        <f t="shared" si="9"/>
        <v>3.2041608665492037E-3</v>
      </c>
      <c r="DC89" s="66">
        <f t="shared" si="10"/>
        <v>3.2041608665492038</v>
      </c>
      <c r="DD89">
        <v>879</v>
      </c>
      <c r="DE89" t="s">
        <v>37</v>
      </c>
    </row>
    <row r="90" spans="1:109" x14ac:dyDescent="0.25">
      <c r="A90" s="63" t="str">
        <f t="shared" si="5"/>
        <v>22_04_LOB_32</v>
      </c>
      <c r="B90" s="58">
        <v>32</v>
      </c>
      <c r="C90" s="3" t="str">
        <f t="shared" si="6"/>
        <v>32_BOD_BB_MI</v>
      </c>
      <c r="D90" s="5">
        <v>44659</v>
      </c>
      <c r="E90" s="9">
        <v>0.30208333333333331</v>
      </c>
      <c r="F90" s="2" t="s">
        <v>140</v>
      </c>
      <c r="G90" s="2" t="s">
        <v>141</v>
      </c>
      <c r="H90" s="2" t="s">
        <v>28</v>
      </c>
      <c r="I90" s="2"/>
      <c r="J90" s="2">
        <v>206556</v>
      </c>
      <c r="K90" s="2">
        <v>428979</v>
      </c>
      <c r="L90" s="2">
        <v>206556</v>
      </c>
      <c r="M90" s="2">
        <v>428979</v>
      </c>
      <c r="N90" s="77"/>
      <c r="O90" s="2" t="s">
        <v>122</v>
      </c>
      <c r="P90" s="2" t="s">
        <v>26</v>
      </c>
      <c r="Q90" s="23" t="s">
        <v>36</v>
      </c>
      <c r="R90" s="33"/>
      <c r="S90">
        <v>1</v>
      </c>
      <c r="T90">
        <v>0</v>
      </c>
      <c r="U90">
        <v>0</v>
      </c>
      <c r="V90">
        <v>0</v>
      </c>
      <c r="W90">
        <v>0</v>
      </c>
      <c r="X90">
        <v>1</v>
      </c>
      <c r="Y90">
        <v>0</v>
      </c>
      <c r="Z90">
        <v>0</v>
      </c>
      <c r="AA90">
        <v>0</v>
      </c>
      <c r="AB90">
        <v>0</v>
      </c>
      <c r="AC90">
        <v>0</v>
      </c>
      <c r="AD90">
        <v>0</v>
      </c>
      <c r="AE90">
        <v>0</v>
      </c>
      <c r="AF90">
        <v>0</v>
      </c>
      <c r="AG90">
        <v>34</v>
      </c>
      <c r="AH90">
        <v>28</v>
      </c>
      <c r="AI90">
        <v>0</v>
      </c>
      <c r="AJ90">
        <v>0</v>
      </c>
      <c r="AK90">
        <v>0</v>
      </c>
      <c r="AL90">
        <v>0</v>
      </c>
      <c r="AM90">
        <v>0</v>
      </c>
      <c r="AN90">
        <v>0</v>
      </c>
      <c r="AO90">
        <v>0</v>
      </c>
      <c r="AP90">
        <v>0</v>
      </c>
      <c r="AQ90">
        <v>0</v>
      </c>
      <c r="AR90">
        <v>0</v>
      </c>
      <c r="AS90">
        <v>0</v>
      </c>
      <c r="AT90">
        <v>0</v>
      </c>
      <c r="AU90">
        <v>0</v>
      </c>
      <c r="AV90">
        <v>0</v>
      </c>
      <c r="AW90">
        <v>0</v>
      </c>
      <c r="AX90">
        <v>0</v>
      </c>
      <c r="AY90">
        <v>0</v>
      </c>
      <c r="AZ90">
        <v>0</v>
      </c>
      <c r="BA90">
        <v>0</v>
      </c>
      <c r="BB90">
        <v>0</v>
      </c>
      <c r="BC90">
        <v>0</v>
      </c>
      <c r="BD90">
        <v>0</v>
      </c>
      <c r="BE90">
        <v>0</v>
      </c>
      <c r="BF90">
        <v>0</v>
      </c>
      <c r="BG90">
        <v>0</v>
      </c>
      <c r="BH90">
        <v>0</v>
      </c>
      <c r="BI90">
        <v>0</v>
      </c>
      <c r="BJ90">
        <v>0</v>
      </c>
      <c r="BK90">
        <v>0</v>
      </c>
      <c r="BL90">
        <v>0</v>
      </c>
      <c r="BM90">
        <v>0</v>
      </c>
      <c r="BN90">
        <v>0</v>
      </c>
      <c r="BO90">
        <v>0</v>
      </c>
      <c r="BP90">
        <v>0</v>
      </c>
      <c r="BQ90">
        <v>0</v>
      </c>
      <c r="BR90">
        <v>0</v>
      </c>
      <c r="BS90">
        <v>0</v>
      </c>
      <c r="BT90">
        <v>8</v>
      </c>
      <c r="BU90">
        <v>1</v>
      </c>
      <c r="BV90">
        <v>0</v>
      </c>
      <c r="BW90">
        <v>1</v>
      </c>
      <c r="BX90">
        <v>0</v>
      </c>
      <c r="BY90">
        <v>0</v>
      </c>
      <c r="BZ90">
        <v>0</v>
      </c>
      <c r="CA90">
        <v>8</v>
      </c>
      <c r="CB90">
        <v>0</v>
      </c>
      <c r="CC90">
        <v>0</v>
      </c>
      <c r="CD90">
        <v>5</v>
      </c>
      <c r="CE90">
        <v>0</v>
      </c>
      <c r="CF90">
        <v>0</v>
      </c>
      <c r="CG90">
        <v>0</v>
      </c>
      <c r="CH90">
        <v>0</v>
      </c>
      <c r="CI90">
        <v>0</v>
      </c>
      <c r="CJ90">
        <v>0</v>
      </c>
      <c r="CK90">
        <v>0</v>
      </c>
      <c r="CL90">
        <v>0</v>
      </c>
      <c r="CM90">
        <v>0</v>
      </c>
      <c r="CN90">
        <v>0</v>
      </c>
      <c r="CO90">
        <v>0</v>
      </c>
      <c r="CP90" s="33"/>
      <c r="CQ90">
        <f t="shared" si="7"/>
        <v>40</v>
      </c>
      <c r="CR90">
        <v>2400</v>
      </c>
      <c r="CS90" s="11">
        <v>5.2309006263333302</v>
      </c>
      <c r="CT90" s="11">
        <v>12554.161503199992</v>
      </c>
      <c r="DA90" s="66">
        <f t="shared" si="8"/>
        <v>87</v>
      </c>
      <c r="DB90" s="66">
        <f t="shared" si="9"/>
        <v>6.9299729797027178E-3</v>
      </c>
      <c r="DC90" s="66">
        <f t="shared" si="10"/>
        <v>6.9299729797027174</v>
      </c>
      <c r="DD90">
        <v>879</v>
      </c>
      <c r="DE90" t="s">
        <v>37</v>
      </c>
    </row>
    <row r="91" spans="1:109" x14ac:dyDescent="0.25">
      <c r="A91" s="63" t="str">
        <f t="shared" si="5"/>
        <v>22_04_LOB_33</v>
      </c>
      <c r="B91" s="58">
        <v>33</v>
      </c>
      <c r="C91" s="3" t="str">
        <f t="shared" si="6"/>
        <v>33_OPP_SB_MI</v>
      </c>
      <c r="D91" s="5">
        <v>44659</v>
      </c>
      <c r="E91" s="9">
        <v>0.34027777777777773</v>
      </c>
      <c r="F91" s="2" t="s">
        <v>140</v>
      </c>
      <c r="G91" s="2" t="s">
        <v>24</v>
      </c>
      <c r="H91" s="2" t="s">
        <v>25</v>
      </c>
      <c r="I91" s="2"/>
      <c r="J91" s="2">
        <v>206556</v>
      </c>
      <c r="K91" s="2">
        <v>428979</v>
      </c>
      <c r="L91" s="2">
        <v>206556</v>
      </c>
      <c r="M91" s="2">
        <v>428979</v>
      </c>
      <c r="N91" s="77"/>
      <c r="O91" s="2" t="s">
        <v>122</v>
      </c>
      <c r="P91" s="2" t="s">
        <v>26</v>
      </c>
      <c r="Q91" s="23" t="s">
        <v>36</v>
      </c>
      <c r="R91" s="33"/>
      <c r="S91">
        <v>0</v>
      </c>
      <c r="T91">
        <v>0</v>
      </c>
      <c r="U91">
        <v>0</v>
      </c>
      <c r="V91">
        <v>0</v>
      </c>
      <c r="W91">
        <v>0</v>
      </c>
      <c r="X91">
        <v>1</v>
      </c>
      <c r="Y91">
        <v>0</v>
      </c>
      <c r="Z91">
        <v>0</v>
      </c>
      <c r="AA91">
        <v>0</v>
      </c>
      <c r="AB91">
        <v>0</v>
      </c>
      <c r="AC91">
        <v>0</v>
      </c>
      <c r="AD91">
        <v>0</v>
      </c>
      <c r="AE91">
        <v>0</v>
      </c>
      <c r="AF91">
        <v>0</v>
      </c>
      <c r="AG91">
        <v>38</v>
      </c>
      <c r="AH91">
        <v>28</v>
      </c>
      <c r="AI91">
        <v>0</v>
      </c>
      <c r="AJ91">
        <v>0</v>
      </c>
      <c r="AK91">
        <v>0</v>
      </c>
      <c r="AL91">
        <v>0</v>
      </c>
      <c r="AM91">
        <v>0</v>
      </c>
      <c r="AN91">
        <v>0</v>
      </c>
      <c r="AO91">
        <v>0</v>
      </c>
      <c r="AP91">
        <v>0</v>
      </c>
      <c r="AQ91">
        <v>0</v>
      </c>
      <c r="AR91">
        <v>0</v>
      </c>
      <c r="AS91">
        <v>0</v>
      </c>
      <c r="AT91">
        <v>0</v>
      </c>
      <c r="AU91">
        <v>0</v>
      </c>
      <c r="AV91">
        <v>0</v>
      </c>
      <c r="AW91">
        <v>0</v>
      </c>
      <c r="AX91">
        <v>0</v>
      </c>
      <c r="AY91">
        <v>0</v>
      </c>
      <c r="AZ91">
        <v>0</v>
      </c>
      <c r="BA91">
        <v>0</v>
      </c>
      <c r="BB91">
        <v>0</v>
      </c>
      <c r="BC91">
        <v>0</v>
      </c>
      <c r="BD91">
        <v>0</v>
      </c>
      <c r="BE91">
        <v>0</v>
      </c>
      <c r="BF91">
        <v>0</v>
      </c>
      <c r="BG91">
        <v>0</v>
      </c>
      <c r="BH91">
        <v>0</v>
      </c>
      <c r="BI91">
        <v>0</v>
      </c>
      <c r="BJ91">
        <v>0</v>
      </c>
      <c r="BK91">
        <v>0</v>
      </c>
      <c r="BL91">
        <v>0</v>
      </c>
      <c r="BM91">
        <v>0</v>
      </c>
      <c r="BN91">
        <v>0</v>
      </c>
      <c r="BO91">
        <v>0</v>
      </c>
      <c r="BP91">
        <v>0</v>
      </c>
      <c r="BQ91">
        <v>0</v>
      </c>
      <c r="BR91">
        <v>0</v>
      </c>
      <c r="BS91">
        <v>0</v>
      </c>
      <c r="BT91">
        <v>8</v>
      </c>
      <c r="BU91">
        <v>0</v>
      </c>
      <c r="BV91">
        <v>0</v>
      </c>
      <c r="BW91">
        <v>0</v>
      </c>
      <c r="BX91">
        <v>0</v>
      </c>
      <c r="BY91">
        <v>0</v>
      </c>
      <c r="BZ91">
        <v>0</v>
      </c>
      <c r="CA91">
        <v>1</v>
      </c>
      <c r="CB91">
        <v>0</v>
      </c>
      <c r="CC91">
        <v>0</v>
      </c>
      <c r="CD91">
        <v>1</v>
      </c>
      <c r="CE91">
        <v>1</v>
      </c>
      <c r="CF91">
        <v>0</v>
      </c>
      <c r="CG91">
        <v>0</v>
      </c>
      <c r="CH91">
        <v>1</v>
      </c>
      <c r="CI91">
        <v>0</v>
      </c>
      <c r="CJ91">
        <v>0</v>
      </c>
      <c r="CK91">
        <v>1</v>
      </c>
      <c r="CL91">
        <v>0</v>
      </c>
      <c r="CM91">
        <v>0</v>
      </c>
      <c r="CN91">
        <v>2</v>
      </c>
      <c r="CO91">
        <v>2</v>
      </c>
      <c r="CP91" s="33"/>
      <c r="CQ91">
        <f t="shared" si="7"/>
        <v>40</v>
      </c>
      <c r="CR91">
        <v>2400</v>
      </c>
      <c r="CS91" s="11">
        <v>6.2418838606999998</v>
      </c>
      <c r="CT91" s="11">
        <v>14980.521265679999</v>
      </c>
      <c r="DA91" s="66">
        <f t="shared" si="8"/>
        <v>84</v>
      </c>
      <c r="DB91" s="66">
        <f t="shared" si="9"/>
        <v>5.6072815164611061E-3</v>
      </c>
      <c r="DC91" s="66">
        <f t="shared" si="10"/>
        <v>5.6072815164611063</v>
      </c>
      <c r="DD91">
        <v>880</v>
      </c>
      <c r="DE91" t="s">
        <v>37</v>
      </c>
    </row>
    <row r="92" spans="1:109" x14ac:dyDescent="0.25">
      <c r="A92" s="63" t="str">
        <f t="shared" si="5"/>
        <v>22_04_LOB_34</v>
      </c>
      <c r="B92" s="58">
        <v>34</v>
      </c>
      <c r="C92" s="3" t="str">
        <f t="shared" si="6"/>
        <v>34_BOD_BB_MI</v>
      </c>
      <c r="D92" s="5">
        <v>44659</v>
      </c>
      <c r="E92" s="9">
        <v>0.34027777777777773</v>
      </c>
      <c r="F92" s="2" t="s">
        <v>140</v>
      </c>
      <c r="G92" s="2" t="s">
        <v>141</v>
      </c>
      <c r="H92" s="2" t="s">
        <v>28</v>
      </c>
      <c r="I92" s="2"/>
      <c r="J92" s="2">
        <v>206556</v>
      </c>
      <c r="K92" s="2">
        <v>428979</v>
      </c>
      <c r="L92" s="2">
        <v>206556</v>
      </c>
      <c r="M92" s="2">
        <v>428979</v>
      </c>
      <c r="N92" s="77"/>
      <c r="O92" s="2" t="s">
        <v>122</v>
      </c>
      <c r="P92" s="2" t="s">
        <v>26</v>
      </c>
      <c r="Q92" s="23" t="s">
        <v>36</v>
      </c>
      <c r="R92" s="33"/>
      <c r="S92">
        <v>1</v>
      </c>
      <c r="T92">
        <v>0</v>
      </c>
      <c r="U92">
        <v>0</v>
      </c>
      <c r="V92">
        <v>0</v>
      </c>
      <c r="W92">
        <v>0</v>
      </c>
      <c r="X92">
        <v>1</v>
      </c>
      <c r="Y92">
        <v>1</v>
      </c>
      <c r="Z92">
        <v>0</v>
      </c>
      <c r="AA92">
        <v>0</v>
      </c>
      <c r="AB92">
        <v>0</v>
      </c>
      <c r="AC92">
        <v>0</v>
      </c>
      <c r="AD92">
        <v>0</v>
      </c>
      <c r="AE92">
        <v>0</v>
      </c>
      <c r="AF92">
        <v>0</v>
      </c>
      <c r="AG92">
        <v>37</v>
      </c>
      <c r="AH92">
        <v>31</v>
      </c>
      <c r="AI92">
        <v>0</v>
      </c>
      <c r="AJ92">
        <v>0</v>
      </c>
      <c r="AK92">
        <v>0</v>
      </c>
      <c r="AL92">
        <v>0</v>
      </c>
      <c r="AM92">
        <v>1</v>
      </c>
      <c r="AN92">
        <v>0</v>
      </c>
      <c r="AO92">
        <v>1</v>
      </c>
      <c r="AP92">
        <v>0</v>
      </c>
      <c r="AQ92">
        <v>0</v>
      </c>
      <c r="AR92">
        <v>0</v>
      </c>
      <c r="AS92">
        <v>0</v>
      </c>
      <c r="AT92">
        <v>0</v>
      </c>
      <c r="AU92">
        <v>0</v>
      </c>
      <c r="AV92">
        <v>0</v>
      </c>
      <c r="AW92">
        <v>0</v>
      </c>
      <c r="AX92">
        <v>0</v>
      </c>
      <c r="AY92">
        <v>0</v>
      </c>
      <c r="AZ92">
        <v>0</v>
      </c>
      <c r="BA92">
        <v>0</v>
      </c>
      <c r="BB92">
        <v>0</v>
      </c>
      <c r="BC92">
        <v>0</v>
      </c>
      <c r="BD92">
        <v>0</v>
      </c>
      <c r="BE92">
        <v>0</v>
      </c>
      <c r="BF92">
        <v>0</v>
      </c>
      <c r="BG92">
        <v>0</v>
      </c>
      <c r="BH92">
        <v>0</v>
      </c>
      <c r="BI92">
        <v>0</v>
      </c>
      <c r="BJ92">
        <v>0</v>
      </c>
      <c r="BK92">
        <v>0</v>
      </c>
      <c r="BL92">
        <v>0</v>
      </c>
      <c r="BM92">
        <v>0</v>
      </c>
      <c r="BN92">
        <v>0</v>
      </c>
      <c r="BO92">
        <v>0</v>
      </c>
      <c r="BP92">
        <v>0</v>
      </c>
      <c r="BQ92">
        <v>0</v>
      </c>
      <c r="BR92">
        <v>0</v>
      </c>
      <c r="BS92">
        <v>0</v>
      </c>
      <c r="BT92">
        <v>7</v>
      </c>
      <c r="BU92">
        <v>1</v>
      </c>
      <c r="BV92">
        <v>0</v>
      </c>
      <c r="BW92">
        <v>0</v>
      </c>
      <c r="BX92">
        <v>0</v>
      </c>
      <c r="BY92">
        <v>0</v>
      </c>
      <c r="BZ92">
        <v>0</v>
      </c>
      <c r="CA92">
        <v>3</v>
      </c>
      <c r="CB92">
        <v>0</v>
      </c>
      <c r="CC92">
        <v>0</v>
      </c>
      <c r="CD92">
        <v>3</v>
      </c>
      <c r="CE92">
        <v>1</v>
      </c>
      <c r="CF92">
        <v>0</v>
      </c>
      <c r="CG92">
        <v>0</v>
      </c>
      <c r="CH92">
        <v>1</v>
      </c>
      <c r="CI92">
        <v>0</v>
      </c>
      <c r="CJ92">
        <v>0</v>
      </c>
      <c r="CK92">
        <v>0</v>
      </c>
      <c r="CL92">
        <v>0</v>
      </c>
      <c r="CM92">
        <v>0</v>
      </c>
      <c r="CN92">
        <v>4</v>
      </c>
      <c r="CO92">
        <v>0</v>
      </c>
      <c r="CP92" s="33"/>
      <c r="CQ92">
        <f t="shared" si="7"/>
        <v>40</v>
      </c>
      <c r="CR92">
        <v>2400</v>
      </c>
      <c r="CS92" s="11">
        <v>5.2309006263333302</v>
      </c>
      <c r="CT92" s="11">
        <v>12554.161503199992</v>
      </c>
      <c r="DA92" s="66">
        <f t="shared" si="8"/>
        <v>93</v>
      </c>
      <c r="DB92" s="66">
        <f t="shared" si="9"/>
        <v>7.4079021507166987E-3</v>
      </c>
      <c r="DC92" s="66">
        <f t="shared" si="10"/>
        <v>7.4079021507166987</v>
      </c>
      <c r="DD92">
        <v>880</v>
      </c>
      <c r="DE92" t="s">
        <v>37</v>
      </c>
    </row>
    <row r="93" spans="1:109" x14ac:dyDescent="0.25">
      <c r="A93" s="63" t="str">
        <f t="shared" si="5"/>
        <v>22_04_LOB_35</v>
      </c>
      <c r="B93" s="58">
        <v>35</v>
      </c>
      <c r="C93" s="3" t="str">
        <f t="shared" si="6"/>
        <v>35_OPP_BB_LO</v>
      </c>
      <c r="D93" s="5">
        <v>44659</v>
      </c>
      <c r="E93" s="9">
        <v>0.3923611111111111</v>
      </c>
      <c r="F93" s="2" t="s">
        <v>139</v>
      </c>
      <c r="G93" s="2" t="s">
        <v>24</v>
      </c>
      <c r="H93" s="2" t="s">
        <v>28</v>
      </c>
      <c r="I93" s="2"/>
      <c r="J93" s="2"/>
      <c r="K93" s="2"/>
      <c r="L93" s="2"/>
      <c r="M93" s="2"/>
      <c r="N93" s="2"/>
      <c r="O93" s="2" t="s">
        <v>122</v>
      </c>
      <c r="P93" s="2" t="s">
        <v>26</v>
      </c>
      <c r="Q93" s="23" t="s">
        <v>36</v>
      </c>
      <c r="R93" s="33"/>
      <c r="S93">
        <v>0</v>
      </c>
      <c r="T93">
        <v>0</v>
      </c>
      <c r="U93">
        <v>0</v>
      </c>
      <c r="V93">
        <v>0</v>
      </c>
      <c r="W93">
        <v>0</v>
      </c>
      <c r="X93">
        <v>1</v>
      </c>
      <c r="Y93">
        <v>0</v>
      </c>
      <c r="Z93">
        <v>0</v>
      </c>
      <c r="AA93">
        <v>0</v>
      </c>
      <c r="AB93">
        <v>0</v>
      </c>
      <c r="AC93">
        <v>0</v>
      </c>
      <c r="AD93">
        <v>0</v>
      </c>
      <c r="AE93">
        <v>0</v>
      </c>
      <c r="AF93">
        <v>0</v>
      </c>
      <c r="AG93">
        <v>16</v>
      </c>
      <c r="AH93">
        <v>15</v>
      </c>
      <c r="AI93">
        <v>0</v>
      </c>
      <c r="AJ93">
        <v>0</v>
      </c>
      <c r="AK93">
        <v>0</v>
      </c>
      <c r="AL93">
        <v>1</v>
      </c>
      <c r="AM93">
        <v>0</v>
      </c>
      <c r="AN93">
        <v>0</v>
      </c>
      <c r="AO93">
        <v>1</v>
      </c>
      <c r="AP93">
        <v>0</v>
      </c>
      <c r="AQ93">
        <v>0</v>
      </c>
      <c r="AR93">
        <v>0</v>
      </c>
      <c r="AS93">
        <v>0</v>
      </c>
      <c r="AT93">
        <v>0</v>
      </c>
      <c r="AU93">
        <v>0</v>
      </c>
      <c r="AV93">
        <v>0</v>
      </c>
      <c r="AW93">
        <v>0</v>
      </c>
      <c r="AX93">
        <v>0</v>
      </c>
      <c r="AY93">
        <v>0</v>
      </c>
      <c r="AZ93">
        <v>0</v>
      </c>
      <c r="BA93">
        <v>0</v>
      </c>
      <c r="BB93">
        <v>0</v>
      </c>
      <c r="BC93">
        <v>0</v>
      </c>
      <c r="BD93">
        <v>0</v>
      </c>
      <c r="BE93">
        <v>0</v>
      </c>
      <c r="BF93">
        <v>0</v>
      </c>
      <c r="BG93">
        <v>0</v>
      </c>
      <c r="BH93">
        <v>0</v>
      </c>
      <c r="BI93">
        <v>0</v>
      </c>
      <c r="BJ93">
        <v>0</v>
      </c>
      <c r="BK93">
        <v>0</v>
      </c>
      <c r="BL93">
        <v>0</v>
      </c>
      <c r="BM93">
        <v>0</v>
      </c>
      <c r="BN93">
        <v>0</v>
      </c>
      <c r="BO93">
        <v>0</v>
      </c>
      <c r="BP93">
        <v>1</v>
      </c>
      <c r="BQ93">
        <v>0</v>
      </c>
      <c r="BR93">
        <v>0</v>
      </c>
      <c r="BS93">
        <v>0</v>
      </c>
      <c r="BT93">
        <v>1</v>
      </c>
      <c r="BU93">
        <v>0</v>
      </c>
      <c r="BV93">
        <v>0</v>
      </c>
      <c r="BW93">
        <v>0</v>
      </c>
      <c r="BX93">
        <v>0</v>
      </c>
      <c r="BY93">
        <v>0</v>
      </c>
      <c r="BZ93">
        <v>0</v>
      </c>
      <c r="CA93">
        <v>0</v>
      </c>
      <c r="CB93">
        <v>0</v>
      </c>
      <c r="CC93">
        <v>0</v>
      </c>
      <c r="CD93">
        <v>1</v>
      </c>
      <c r="CE93">
        <v>0</v>
      </c>
      <c r="CF93">
        <v>0</v>
      </c>
      <c r="CG93">
        <v>0</v>
      </c>
      <c r="CH93">
        <v>1</v>
      </c>
      <c r="CI93">
        <v>0</v>
      </c>
      <c r="CJ93">
        <v>0</v>
      </c>
      <c r="CK93">
        <v>0</v>
      </c>
      <c r="CL93">
        <v>0</v>
      </c>
      <c r="CM93">
        <v>0</v>
      </c>
      <c r="CN93">
        <v>0</v>
      </c>
      <c r="CO93">
        <v>0</v>
      </c>
      <c r="CP93" s="33"/>
      <c r="CQ93">
        <f t="shared" si="7"/>
        <v>40</v>
      </c>
      <c r="CR93">
        <v>2400</v>
      </c>
      <c r="CS93" s="11">
        <v>5.2024722928685598</v>
      </c>
      <c r="CT93" s="11">
        <v>12485.933502884543</v>
      </c>
      <c r="DA93" s="66">
        <f t="shared" si="8"/>
        <v>38</v>
      </c>
      <c r="DB93" s="66">
        <f t="shared" si="9"/>
        <v>3.0434248261230214E-3</v>
      </c>
      <c r="DC93" s="66">
        <f t="shared" si="10"/>
        <v>3.0434248261230215</v>
      </c>
      <c r="DD93">
        <v>882</v>
      </c>
      <c r="DE93" t="s">
        <v>37</v>
      </c>
    </row>
    <row r="94" spans="1:109" x14ac:dyDescent="0.25">
      <c r="A94" s="63" t="str">
        <f t="shared" si="5"/>
        <v>22_04_LOB_37</v>
      </c>
      <c r="B94" s="58">
        <v>37</v>
      </c>
      <c r="C94" s="3" t="str">
        <f t="shared" si="6"/>
        <v>37_MID_BB_RO</v>
      </c>
      <c r="D94" s="5">
        <v>44659</v>
      </c>
      <c r="E94" s="9">
        <v>0.43333333333333335</v>
      </c>
      <c r="F94" s="2" t="s">
        <v>23</v>
      </c>
      <c r="G94" s="2" t="s">
        <v>27</v>
      </c>
      <c r="H94" s="2" t="s">
        <v>28</v>
      </c>
      <c r="I94" s="2"/>
      <c r="J94" s="2">
        <v>206415</v>
      </c>
      <c r="K94" s="2">
        <v>429152</v>
      </c>
      <c r="L94" s="2">
        <v>206415</v>
      </c>
      <c r="M94" s="2">
        <v>429152</v>
      </c>
      <c r="N94" s="77"/>
      <c r="O94" s="2" t="s">
        <v>122</v>
      </c>
      <c r="P94" s="2" t="s">
        <v>26</v>
      </c>
      <c r="Q94" s="23" t="s">
        <v>36</v>
      </c>
      <c r="R94" s="33"/>
      <c r="S94">
        <v>0</v>
      </c>
      <c r="T94">
        <v>0</v>
      </c>
      <c r="U94">
        <v>0</v>
      </c>
      <c r="V94">
        <v>0</v>
      </c>
      <c r="W94">
        <v>0</v>
      </c>
      <c r="X94">
        <v>0</v>
      </c>
      <c r="Y94">
        <v>0</v>
      </c>
      <c r="Z94">
        <v>0</v>
      </c>
      <c r="AA94">
        <v>0</v>
      </c>
      <c r="AB94">
        <v>0</v>
      </c>
      <c r="AC94">
        <v>0</v>
      </c>
      <c r="AD94">
        <v>0</v>
      </c>
      <c r="AE94">
        <v>0</v>
      </c>
      <c r="AF94">
        <v>0</v>
      </c>
      <c r="AG94">
        <v>13</v>
      </c>
      <c r="AH94">
        <v>18</v>
      </c>
      <c r="AI94">
        <v>0</v>
      </c>
      <c r="AJ94">
        <v>0</v>
      </c>
      <c r="AK94">
        <v>0</v>
      </c>
      <c r="AL94">
        <v>0</v>
      </c>
      <c r="AM94">
        <v>0</v>
      </c>
      <c r="AN94">
        <v>0</v>
      </c>
      <c r="AO94">
        <v>0</v>
      </c>
      <c r="AP94">
        <v>0</v>
      </c>
      <c r="AQ94">
        <v>0</v>
      </c>
      <c r="AR94">
        <v>0</v>
      </c>
      <c r="AS94">
        <v>0</v>
      </c>
      <c r="AT94">
        <v>0</v>
      </c>
      <c r="AU94">
        <v>0</v>
      </c>
      <c r="AV94">
        <v>0</v>
      </c>
      <c r="AW94">
        <v>0</v>
      </c>
      <c r="AX94">
        <v>0</v>
      </c>
      <c r="AY94">
        <v>0</v>
      </c>
      <c r="AZ94">
        <v>0</v>
      </c>
      <c r="BA94">
        <v>0</v>
      </c>
      <c r="BB94">
        <v>0</v>
      </c>
      <c r="BC94">
        <v>0</v>
      </c>
      <c r="BD94">
        <v>0</v>
      </c>
      <c r="BE94">
        <v>0</v>
      </c>
      <c r="BF94">
        <v>0</v>
      </c>
      <c r="BG94">
        <v>0</v>
      </c>
      <c r="BH94">
        <v>0</v>
      </c>
      <c r="BI94">
        <v>0</v>
      </c>
      <c r="BJ94">
        <v>0</v>
      </c>
      <c r="BK94">
        <v>0</v>
      </c>
      <c r="BL94">
        <v>0</v>
      </c>
      <c r="BM94">
        <v>0</v>
      </c>
      <c r="BN94">
        <v>0</v>
      </c>
      <c r="BO94">
        <v>0</v>
      </c>
      <c r="BP94">
        <v>0</v>
      </c>
      <c r="BQ94">
        <v>0</v>
      </c>
      <c r="BR94">
        <v>0</v>
      </c>
      <c r="BS94">
        <v>0</v>
      </c>
      <c r="BT94">
        <v>0</v>
      </c>
      <c r="BU94">
        <v>0</v>
      </c>
      <c r="BV94">
        <v>0</v>
      </c>
      <c r="BW94">
        <v>0</v>
      </c>
      <c r="BX94">
        <v>0</v>
      </c>
      <c r="BY94">
        <v>0</v>
      </c>
      <c r="BZ94">
        <v>0</v>
      </c>
      <c r="CA94">
        <v>0</v>
      </c>
      <c r="CB94">
        <v>0</v>
      </c>
      <c r="CC94">
        <v>0</v>
      </c>
      <c r="CD94">
        <v>0</v>
      </c>
      <c r="CE94">
        <v>0</v>
      </c>
      <c r="CF94">
        <v>0</v>
      </c>
      <c r="CG94">
        <v>0</v>
      </c>
      <c r="CH94">
        <v>0</v>
      </c>
      <c r="CI94">
        <v>0</v>
      </c>
      <c r="CJ94">
        <v>0</v>
      </c>
      <c r="CK94">
        <v>0</v>
      </c>
      <c r="CL94">
        <v>0</v>
      </c>
      <c r="CM94">
        <v>0</v>
      </c>
      <c r="CN94">
        <v>0</v>
      </c>
      <c r="CO94">
        <v>0</v>
      </c>
      <c r="CP94" s="33"/>
      <c r="CQ94">
        <f t="shared" si="7"/>
        <v>40</v>
      </c>
      <c r="CR94">
        <v>2400</v>
      </c>
      <c r="CS94" s="11">
        <v>4.7472429743038003</v>
      </c>
      <c r="CT94" s="11">
        <v>11393.38313832912</v>
      </c>
      <c r="DA94" s="66">
        <f t="shared" si="8"/>
        <v>31</v>
      </c>
      <c r="DB94" s="66">
        <f t="shared" si="9"/>
        <v>2.7208775149245319E-3</v>
      </c>
      <c r="DC94" s="66">
        <f t="shared" si="10"/>
        <v>2.7208775149245317</v>
      </c>
      <c r="DD94">
        <v>882</v>
      </c>
      <c r="DE94" t="s">
        <v>37</v>
      </c>
    </row>
    <row r="95" spans="1:109" x14ac:dyDescent="0.25">
      <c r="A95" s="63" t="str">
        <f t="shared" si="5"/>
        <v>22_04_LOB_38</v>
      </c>
      <c r="B95" s="58">
        <v>38</v>
      </c>
      <c r="C95" s="3" t="str">
        <f t="shared" si="6"/>
        <v>38_BOD_SB_RO</v>
      </c>
      <c r="D95" s="5">
        <v>44659</v>
      </c>
      <c r="E95" s="9">
        <v>0.43333333333333335</v>
      </c>
      <c r="F95" s="2" t="s">
        <v>23</v>
      </c>
      <c r="G95" s="2" t="s">
        <v>141</v>
      </c>
      <c r="H95" s="2" t="s">
        <v>25</v>
      </c>
      <c r="I95" s="2"/>
      <c r="J95" s="2">
        <v>206415</v>
      </c>
      <c r="K95" s="2">
        <v>429152</v>
      </c>
      <c r="L95" s="2">
        <v>206415</v>
      </c>
      <c r="M95" s="2">
        <v>429152</v>
      </c>
      <c r="N95" s="2"/>
      <c r="O95" s="2" t="s">
        <v>122</v>
      </c>
      <c r="P95" s="2" t="s">
        <v>26</v>
      </c>
      <c r="Q95" s="23" t="s">
        <v>36</v>
      </c>
      <c r="R95" s="33"/>
      <c r="S95">
        <v>0</v>
      </c>
      <c r="T95">
        <v>0</v>
      </c>
      <c r="U95">
        <v>0</v>
      </c>
      <c r="V95">
        <v>0</v>
      </c>
      <c r="W95">
        <v>0</v>
      </c>
      <c r="X95">
        <v>0</v>
      </c>
      <c r="Y95">
        <v>0</v>
      </c>
      <c r="Z95">
        <v>0</v>
      </c>
      <c r="AA95">
        <v>0</v>
      </c>
      <c r="AB95">
        <v>0</v>
      </c>
      <c r="AC95">
        <v>0</v>
      </c>
      <c r="AD95">
        <v>0</v>
      </c>
      <c r="AE95">
        <v>0</v>
      </c>
      <c r="AF95">
        <v>0</v>
      </c>
      <c r="AG95">
        <v>6</v>
      </c>
      <c r="AH95">
        <v>7</v>
      </c>
      <c r="AI95">
        <v>0</v>
      </c>
      <c r="AJ95">
        <v>0</v>
      </c>
      <c r="AK95">
        <v>0</v>
      </c>
      <c r="AL95">
        <v>0</v>
      </c>
      <c r="AM95">
        <v>0</v>
      </c>
      <c r="AN95">
        <v>0</v>
      </c>
      <c r="AO95">
        <v>0</v>
      </c>
      <c r="AP95">
        <v>0</v>
      </c>
      <c r="AQ95">
        <v>0</v>
      </c>
      <c r="AR95">
        <v>0</v>
      </c>
      <c r="AS95">
        <v>0</v>
      </c>
      <c r="AT95">
        <v>0</v>
      </c>
      <c r="AU95">
        <v>0</v>
      </c>
      <c r="AV95">
        <v>0</v>
      </c>
      <c r="AW95">
        <v>0</v>
      </c>
      <c r="AX95">
        <v>0</v>
      </c>
      <c r="AY95">
        <v>0</v>
      </c>
      <c r="AZ95">
        <v>0</v>
      </c>
      <c r="BA95">
        <v>0</v>
      </c>
      <c r="BB95">
        <v>0</v>
      </c>
      <c r="BC95">
        <v>0</v>
      </c>
      <c r="BD95">
        <v>0</v>
      </c>
      <c r="BE95">
        <v>0</v>
      </c>
      <c r="BF95">
        <v>0</v>
      </c>
      <c r="BG95">
        <v>0</v>
      </c>
      <c r="BH95">
        <v>0</v>
      </c>
      <c r="BI95">
        <v>0</v>
      </c>
      <c r="BJ95">
        <v>0</v>
      </c>
      <c r="BK95">
        <v>0</v>
      </c>
      <c r="BL95">
        <v>0</v>
      </c>
      <c r="BM95">
        <v>0</v>
      </c>
      <c r="BN95">
        <v>0</v>
      </c>
      <c r="BO95">
        <v>0</v>
      </c>
      <c r="BP95">
        <v>0</v>
      </c>
      <c r="BQ95">
        <v>0</v>
      </c>
      <c r="BR95">
        <v>0</v>
      </c>
      <c r="BS95">
        <v>0</v>
      </c>
      <c r="BT95">
        <v>1</v>
      </c>
      <c r="BU95">
        <v>0</v>
      </c>
      <c r="BV95">
        <v>0</v>
      </c>
      <c r="BW95">
        <v>0</v>
      </c>
      <c r="BX95">
        <v>0</v>
      </c>
      <c r="BY95">
        <v>0</v>
      </c>
      <c r="BZ95">
        <v>0</v>
      </c>
      <c r="CA95">
        <v>0</v>
      </c>
      <c r="CB95">
        <v>0</v>
      </c>
      <c r="CC95">
        <v>0</v>
      </c>
      <c r="CD95">
        <v>0</v>
      </c>
      <c r="CE95">
        <v>0</v>
      </c>
      <c r="CF95">
        <v>0</v>
      </c>
      <c r="CG95">
        <v>0</v>
      </c>
      <c r="CH95">
        <v>0</v>
      </c>
      <c r="CI95">
        <v>0</v>
      </c>
      <c r="CJ95">
        <v>0</v>
      </c>
      <c r="CK95">
        <v>0</v>
      </c>
      <c r="CL95">
        <v>0</v>
      </c>
      <c r="CM95">
        <v>0</v>
      </c>
      <c r="CN95">
        <v>0</v>
      </c>
      <c r="CO95">
        <v>0</v>
      </c>
      <c r="CP95" s="33"/>
      <c r="CQ95">
        <f t="shared" si="7"/>
        <v>40</v>
      </c>
      <c r="CR95">
        <v>2400</v>
      </c>
      <c r="CS95" s="11">
        <v>3.3139979159797499</v>
      </c>
      <c r="CT95" s="11">
        <v>7953.5949983514001</v>
      </c>
      <c r="DA95" s="66">
        <f t="shared" si="8"/>
        <v>14</v>
      </c>
      <c r="DB95" s="66">
        <f t="shared" si="9"/>
        <v>1.7602103203522284E-3</v>
      </c>
      <c r="DC95" s="66">
        <f t="shared" si="10"/>
        <v>1.7602103203522284</v>
      </c>
      <c r="DD95">
        <v>882</v>
      </c>
      <c r="DE95" t="s">
        <v>37</v>
      </c>
    </row>
    <row r="96" spans="1:109" x14ac:dyDescent="0.25">
      <c r="A96" s="63" t="str">
        <f t="shared" si="5"/>
        <v>22_04_LOB_39</v>
      </c>
      <c r="B96" s="58">
        <v>39</v>
      </c>
      <c r="C96" s="3" t="str">
        <f t="shared" si="6"/>
        <v>39_OPP_SB_RO</v>
      </c>
      <c r="D96" s="5">
        <v>44662</v>
      </c>
      <c r="E96" s="9">
        <v>0.38819444444444445</v>
      </c>
      <c r="F96" s="2" t="s">
        <v>23</v>
      </c>
      <c r="G96" s="2" t="s">
        <v>24</v>
      </c>
      <c r="H96" s="2" t="s">
        <v>25</v>
      </c>
      <c r="I96" s="2"/>
      <c r="J96" s="2">
        <v>206415</v>
      </c>
      <c r="K96" s="2">
        <v>429152</v>
      </c>
      <c r="L96" s="2">
        <v>206415</v>
      </c>
      <c r="M96" s="2">
        <v>429152</v>
      </c>
      <c r="N96" s="2"/>
      <c r="O96" s="2" t="s">
        <v>122</v>
      </c>
      <c r="P96" s="2" t="s">
        <v>26</v>
      </c>
      <c r="Q96" s="23" t="s">
        <v>36</v>
      </c>
      <c r="R96" s="33"/>
      <c r="S96">
        <v>1</v>
      </c>
      <c r="T96">
        <v>0</v>
      </c>
      <c r="U96">
        <v>0</v>
      </c>
      <c r="V96">
        <v>0</v>
      </c>
      <c r="W96">
        <v>0</v>
      </c>
      <c r="X96">
        <v>12</v>
      </c>
      <c r="Y96">
        <v>2</v>
      </c>
      <c r="Z96">
        <v>0</v>
      </c>
      <c r="AA96">
        <v>0</v>
      </c>
      <c r="AB96">
        <v>0</v>
      </c>
      <c r="AC96">
        <v>0</v>
      </c>
      <c r="AD96">
        <v>0</v>
      </c>
      <c r="AE96">
        <v>0</v>
      </c>
      <c r="AF96">
        <v>0</v>
      </c>
      <c r="AG96">
        <v>48</v>
      </c>
      <c r="AH96">
        <v>57</v>
      </c>
      <c r="AI96">
        <v>0</v>
      </c>
      <c r="AJ96">
        <v>0</v>
      </c>
      <c r="AK96">
        <v>0</v>
      </c>
      <c r="AL96">
        <v>6</v>
      </c>
      <c r="AM96">
        <v>0</v>
      </c>
      <c r="AN96">
        <v>0</v>
      </c>
      <c r="AO96">
        <v>0</v>
      </c>
      <c r="AP96">
        <v>0</v>
      </c>
      <c r="AQ96">
        <v>0</v>
      </c>
      <c r="AR96">
        <v>0</v>
      </c>
      <c r="AS96">
        <v>0</v>
      </c>
      <c r="AT96">
        <v>0</v>
      </c>
      <c r="AU96">
        <v>0</v>
      </c>
      <c r="AV96">
        <v>0</v>
      </c>
      <c r="AW96">
        <v>0</v>
      </c>
      <c r="AX96">
        <v>0</v>
      </c>
      <c r="AY96">
        <v>0</v>
      </c>
      <c r="AZ96">
        <v>0</v>
      </c>
      <c r="BA96">
        <v>0</v>
      </c>
      <c r="BB96">
        <v>0</v>
      </c>
      <c r="BC96">
        <v>0</v>
      </c>
      <c r="BD96">
        <v>0</v>
      </c>
      <c r="BE96">
        <v>0</v>
      </c>
      <c r="BF96">
        <v>0</v>
      </c>
      <c r="BG96">
        <v>0</v>
      </c>
      <c r="BH96">
        <v>0</v>
      </c>
      <c r="BI96">
        <v>1</v>
      </c>
      <c r="BJ96">
        <v>0</v>
      </c>
      <c r="BK96">
        <v>0</v>
      </c>
      <c r="BL96">
        <v>0</v>
      </c>
      <c r="BM96">
        <v>0</v>
      </c>
      <c r="BN96">
        <v>0</v>
      </c>
      <c r="BO96">
        <v>0</v>
      </c>
      <c r="BP96">
        <v>1</v>
      </c>
      <c r="BQ96">
        <v>0</v>
      </c>
      <c r="BR96">
        <v>0</v>
      </c>
      <c r="BS96">
        <v>0</v>
      </c>
      <c r="BT96">
        <v>6</v>
      </c>
      <c r="BU96">
        <v>1</v>
      </c>
      <c r="BV96">
        <v>0</v>
      </c>
      <c r="BW96">
        <v>0</v>
      </c>
      <c r="BX96">
        <v>0</v>
      </c>
      <c r="BY96">
        <v>0</v>
      </c>
      <c r="BZ96">
        <v>1</v>
      </c>
      <c r="CA96">
        <v>0</v>
      </c>
      <c r="CB96">
        <v>0</v>
      </c>
      <c r="CC96">
        <v>0</v>
      </c>
      <c r="CD96">
        <v>1</v>
      </c>
      <c r="CE96">
        <v>0</v>
      </c>
      <c r="CF96">
        <v>0</v>
      </c>
      <c r="CG96">
        <v>0</v>
      </c>
      <c r="CH96">
        <v>0</v>
      </c>
      <c r="CI96">
        <v>0</v>
      </c>
      <c r="CJ96">
        <v>0</v>
      </c>
      <c r="CK96">
        <v>1</v>
      </c>
      <c r="CL96">
        <v>0</v>
      </c>
      <c r="CM96">
        <v>0</v>
      </c>
      <c r="CN96">
        <v>0</v>
      </c>
      <c r="CO96">
        <v>1</v>
      </c>
      <c r="CP96" s="33"/>
      <c r="CQ96">
        <f t="shared" si="7"/>
        <v>40</v>
      </c>
      <c r="CR96">
        <v>2400</v>
      </c>
      <c r="CS96" s="11">
        <v>5.7448556962222197</v>
      </c>
      <c r="CT96" s="11">
        <v>13787.653670933327</v>
      </c>
      <c r="DA96" s="66">
        <f t="shared" si="8"/>
        <v>139</v>
      </c>
      <c r="DB96" s="66">
        <f t="shared" si="9"/>
        <v>1.008148328334031E-2</v>
      </c>
      <c r="DC96" s="66">
        <f t="shared" si="10"/>
        <v>10.08148328334031</v>
      </c>
      <c r="DD96">
        <v>990</v>
      </c>
      <c r="DE96" t="s">
        <v>37</v>
      </c>
    </row>
    <row r="97" spans="1:109" x14ac:dyDescent="0.25">
      <c r="A97" s="63" t="str">
        <f t="shared" si="5"/>
        <v>22_04_LOB_40</v>
      </c>
      <c r="B97" s="58">
        <v>40</v>
      </c>
      <c r="C97" s="3" t="str">
        <f t="shared" si="6"/>
        <v>40_MID_BB_RO</v>
      </c>
      <c r="D97" s="5">
        <v>44662</v>
      </c>
      <c r="E97" s="9">
        <v>0.38819444444444445</v>
      </c>
      <c r="F97" s="2" t="s">
        <v>23</v>
      </c>
      <c r="G97" s="2" t="s">
        <v>27</v>
      </c>
      <c r="H97" s="2" t="s">
        <v>28</v>
      </c>
      <c r="I97" s="2"/>
      <c r="J97" s="2">
        <v>206415</v>
      </c>
      <c r="K97" s="2">
        <v>429152</v>
      </c>
      <c r="L97" s="2">
        <v>206415</v>
      </c>
      <c r="M97" s="2">
        <v>429152</v>
      </c>
      <c r="N97" s="2"/>
      <c r="O97" s="2" t="s">
        <v>122</v>
      </c>
      <c r="P97" s="2" t="s">
        <v>26</v>
      </c>
      <c r="Q97" s="23" t="s">
        <v>36</v>
      </c>
      <c r="R97" s="33"/>
      <c r="S97">
        <v>0</v>
      </c>
      <c r="T97">
        <v>0</v>
      </c>
      <c r="U97">
        <v>0</v>
      </c>
      <c r="V97">
        <v>0</v>
      </c>
      <c r="W97">
        <v>0</v>
      </c>
      <c r="X97">
        <v>9</v>
      </c>
      <c r="Y97">
        <v>0</v>
      </c>
      <c r="Z97">
        <v>0</v>
      </c>
      <c r="AA97">
        <v>0</v>
      </c>
      <c r="AB97">
        <v>0</v>
      </c>
      <c r="AC97">
        <v>0</v>
      </c>
      <c r="AD97">
        <v>0</v>
      </c>
      <c r="AE97">
        <v>0</v>
      </c>
      <c r="AF97">
        <v>0</v>
      </c>
      <c r="AG97">
        <v>44</v>
      </c>
      <c r="AH97">
        <v>38</v>
      </c>
      <c r="AI97">
        <v>0</v>
      </c>
      <c r="AJ97">
        <v>0</v>
      </c>
      <c r="AK97">
        <v>0</v>
      </c>
      <c r="AL97">
        <v>0</v>
      </c>
      <c r="AM97">
        <v>4</v>
      </c>
      <c r="AN97">
        <v>0</v>
      </c>
      <c r="AO97">
        <v>0</v>
      </c>
      <c r="AP97">
        <v>0</v>
      </c>
      <c r="AQ97">
        <v>0</v>
      </c>
      <c r="AR97">
        <v>0</v>
      </c>
      <c r="AS97">
        <v>0</v>
      </c>
      <c r="AT97">
        <v>0</v>
      </c>
      <c r="AU97">
        <v>0</v>
      </c>
      <c r="AV97">
        <v>0</v>
      </c>
      <c r="AW97">
        <v>0</v>
      </c>
      <c r="AX97">
        <v>0</v>
      </c>
      <c r="AY97">
        <v>0</v>
      </c>
      <c r="AZ97">
        <v>0</v>
      </c>
      <c r="BA97">
        <v>0</v>
      </c>
      <c r="BB97">
        <v>0</v>
      </c>
      <c r="BC97">
        <v>0</v>
      </c>
      <c r="BD97">
        <v>0</v>
      </c>
      <c r="BE97">
        <v>0</v>
      </c>
      <c r="BF97">
        <v>0</v>
      </c>
      <c r="BG97">
        <v>0</v>
      </c>
      <c r="BH97">
        <v>0</v>
      </c>
      <c r="BI97">
        <v>0</v>
      </c>
      <c r="BJ97">
        <v>0</v>
      </c>
      <c r="BK97">
        <v>0</v>
      </c>
      <c r="BL97">
        <v>0</v>
      </c>
      <c r="BM97">
        <v>0</v>
      </c>
      <c r="BN97">
        <v>0</v>
      </c>
      <c r="BO97">
        <v>0</v>
      </c>
      <c r="BP97">
        <v>0</v>
      </c>
      <c r="BQ97">
        <v>0</v>
      </c>
      <c r="BR97">
        <v>0</v>
      </c>
      <c r="BS97">
        <v>0</v>
      </c>
      <c r="BT97">
        <v>11</v>
      </c>
      <c r="BU97">
        <v>0</v>
      </c>
      <c r="BV97">
        <v>0</v>
      </c>
      <c r="BW97">
        <v>0</v>
      </c>
      <c r="BX97">
        <v>0</v>
      </c>
      <c r="BY97">
        <v>0</v>
      </c>
      <c r="BZ97">
        <v>0</v>
      </c>
      <c r="CA97">
        <v>0</v>
      </c>
      <c r="CB97">
        <v>0</v>
      </c>
      <c r="CC97">
        <v>0</v>
      </c>
      <c r="CD97">
        <v>2</v>
      </c>
      <c r="CE97">
        <v>0</v>
      </c>
      <c r="CF97">
        <v>0</v>
      </c>
      <c r="CG97">
        <v>0</v>
      </c>
      <c r="CH97">
        <v>0</v>
      </c>
      <c r="CI97">
        <v>0</v>
      </c>
      <c r="CJ97">
        <v>0</v>
      </c>
      <c r="CK97">
        <v>0</v>
      </c>
      <c r="CL97">
        <v>0</v>
      </c>
      <c r="CM97">
        <v>0</v>
      </c>
      <c r="CN97">
        <v>0</v>
      </c>
      <c r="CO97">
        <v>1</v>
      </c>
      <c r="CP97" s="33"/>
      <c r="CQ97">
        <f t="shared" si="7"/>
        <v>40</v>
      </c>
      <c r="CR97">
        <v>2400</v>
      </c>
      <c r="CS97" s="11">
        <v>4.7472429743038003</v>
      </c>
      <c r="CT97" s="11">
        <v>11393.38313832912</v>
      </c>
      <c r="DA97" s="66">
        <f t="shared" si="8"/>
        <v>109</v>
      </c>
      <c r="DB97" s="66">
        <f t="shared" si="9"/>
        <v>9.566956423444321E-3</v>
      </c>
      <c r="DC97" s="66">
        <f t="shared" si="10"/>
        <v>9.5669564234443207</v>
      </c>
      <c r="DD97">
        <v>990</v>
      </c>
      <c r="DE97" t="s">
        <v>37</v>
      </c>
    </row>
    <row r="98" spans="1:109" x14ac:dyDescent="0.25">
      <c r="A98" s="63" t="str">
        <f t="shared" si="5"/>
        <v>22_04_LOB_41</v>
      </c>
      <c r="B98" s="58">
        <v>41</v>
      </c>
      <c r="C98" s="3" t="str">
        <f t="shared" si="6"/>
        <v>41_MID_SB_LO</v>
      </c>
      <c r="D98" s="5">
        <v>44662</v>
      </c>
      <c r="E98" s="9">
        <v>0.43541666666666662</v>
      </c>
      <c r="F98" s="2" t="s">
        <v>139</v>
      </c>
      <c r="G98" s="2" t="s">
        <v>27</v>
      </c>
      <c r="H98" s="2" t="s">
        <v>25</v>
      </c>
      <c r="I98" s="2"/>
      <c r="J98" s="2">
        <v>206383</v>
      </c>
      <c r="K98" s="2">
        <v>428905</v>
      </c>
      <c r="L98" s="2">
        <v>206383</v>
      </c>
      <c r="M98" s="2">
        <v>428905</v>
      </c>
      <c r="N98" s="2"/>
      <c r="O98" s="2" t="s">
        <v>122</v>
      </c>
      <c r="P98" s="2" t="s">
        <v>26</v>
      </c>
      <c r="Q98" s="23" t="s">
        <v>36</v>
      </c>
      <c r="R98" s="33"/>
      <c r="S98">
        <v>0</v>
      </c>
      <c r="T98">
        <v>0</v>
      </c>
      <c r="U98">
        <v>0</v>
      </c>
      <c r="V98">
        <v>0</v>
      </c>
      <c r="W98">
        <v>0</v>
      </c>
      <c r="X98">
        <v>1</v>
      </c>
      <c r="Y98">
        <v>0</v>
      </c>
      <c r="Z98">
        <v>0</v>
      </c>
      <c r="AA98">
        <v>0</v>
      </c>
      <c r="AB98">
        <v>0</v>
      </c>
      <c r="AC98">
        <v>0</v>
      </c>
      <c r="AD98">
        <v>0</v>
      </c>
      <c r="AE98">
        <v>0</v>
      </c>
      <c r="AF98">
        <v>0</v>
      </c>
      <c r="AG98">
        <v>31</v>
      </c>
      <c r="AH98">
        <v>52</v>
      </c>
      <c r="AI98">
        <v>0</v>
      </c>
      <c r="AJ98">
        <v>0</v>
      </c>
      <c r="AK98">
        <v>0</v>
      </c>
      <c r="AL98">
        <v>3</v>
      </c>
      <c r="AM98">
        <v>0</v>
      </c>
      <c r="AN98">
        <v>0</v>
      </c>
      <c r="AO98">
        <v>0</v>
      </c>
      <c r="AP98">
        <v>1</v>
      </c>
      <c r="AQ98">
        <v>0</v>
      </c>
      <c r="AR98">
        <v>0</v>
      </c>
      <c r="AS98">
        <v>0</v>
      </c>
      <c r="AT98">
        <v>0</v>
      </c>
      <c r="AU98">
        <v>0</v>
      </c>
      <c r="AV98">
        <v>0</v>
      </c>
      <c r="AW98">
        <v>0</v>
      </c>
      <c r="AX98">
        <v>0</v>
      </c>
      <c r="AY98">
        <v>1</v>
      </c>
      <c r="AZ98">
        <v>0</v>
      </c>
      <c r="BA98">
        <v>0</v>
      </c>
      <c r="BB98">
        <v>0</v>
      </c>
      <c r="BC98">
        <v>0</v>
      </c>
      <c r="BD98">
        <v>0</v>
      </c>
      <c r="BE98">
        <v>0</v>
      </c>
      <c r="BF98">
        <v>0</v>
      </c>
      <c r="BG98">
        <v>0</v>
      </c>
      <c r="BH98">
        <v>0</v>
      </c>
      <c r="BI98">
        <v>0</v>
      </c>
      <c r="BJ98">
        <v>0</v>
      </c>
      <c r="BK98">
        <v>0</v>
      </c>
      <c r="BL98">
        <v>1</v>
      </c>
      <c r="BM98">
        <v>0</v>
      </c>
      <c r="BN98">
        <v>0</v>
      </c>
      <c r="BO98">
        <v>0</v>
      </c>
      <c r="BP98">
        <v>0</v>
      </c>
      <c r="BQ98">
        <v>0</v>
      </c>
      <c r="BR98">
        <v>0</v>
      </c>
      <c r="BS98">
        <v>0</v>
      </c>
      <c r="BT98">
        <v>10</v>
      </c>
      <c r="BU98">
        <v>0</v>
      </c>
      <c r="BV98">
        <v>0</v>
      </c>
      <c r="BW98">
        <v>0</v>
      </c>
      <c r="BX98">
        <v>0</v>
      </c>
      <c r="BY98">
        <v>0</v>
      </c>
      <c r="BZ98">
        <v>0</v>
      </c>
      <c r="CA98">
        <v>3</v>
      </c>
      <c r="CB98">
        <v>0</v>
      </c>
      <c r="CC98">
        <v>0</v>
      </c>
      <c r="CD98">
        <v>0</v>
      </c>
      <c r="CE98">
        <v>0</v>
      </c>
      <c r="CF98">
        <v>0</v>
      </c>
      <c r="CG98">
        <v>0</v>
      </c>
      <c r="CH98">
        <v>4</v>
      </c>
      <c r="CI98">
        <v>0</v>
      </c>
      <c r="CJ98">
        <v>0</v>
      </c>
      <c r="CK98">
        <v>0</v>
      </c>
      <c r="CL98">
        <v>0</v>
      </c>
      <c r="CM98">
        <v>0</v>
      </c>
      <c r="CN98">
        <v>2</v>
      </c>
      <c r="CO98">
        <v>0</v>
      </c>
      <c r="CP98" s="33"/>
      <c r="CQ98">
        <f t="shared" si="7"/>
        <v>40</v>
      </c>
      <c r="CR98">
        <v>2400</v>
      </c>
      <c r="CS98" s="11">
        <v>6.4081106347999901</v>
      </c>
      <c r="CT98" s="11">
        <v>15379.465523519977</v>
      </c>
      <c r="DA98" s="66">
        <f t="shared" si="8"/>
        <v>109</v>
      </c>
      <c r="DB98" s="66">
        <f t="shared" si="9"/>
        <v>7.0873724339318009E-3</v>
      </c>
      <c r="DC98" s="66">
        <f t="shared" si="10"/>
        <v>7.0873724339318009</v>
      </c>
      <c r="DD98">
        <v>998</v>
      </c>
      <c r="DE98" t="s">
        <v>37</v>
      </c>
    </row>
    <row r="99" spans="1:109" x14ac:dyDescent="0.25">
      <c r="A99" s="63" t="str">
        <f t="shared" si="5"/>
        <v>22_04_LOB_43</v>
      </c>
      <c r="B99" s="58">
        <v>43</v>
      </c>
      <c r="C99" s="3" t="str">
        <f t="shared" si="6"/>
        <v>43_OPP_SB_LO</v>
      </c>
      <c r="D99" s="5">
        <v>44662</v>
      </c>
      <c r="E99" s="9">
        <v>0.4770833333333333</v>
      </c>
      <c r="F99" s="2" t="s">
        <v>139</v>
      </c>
      <c r="G99" s="2" t="s">
        <v>24</v>
      </c>
      <c r="H99" s="2" t="s">
        <v>25</v>
      </c>
      <c r="I99" s="2"/>
      <c r="J99" s="2">
        <v>206383</v>
      </c>
      <c r="K99" s="2">
        <v>428905</v>
      </c>
      <c r="L99" s="2">
        <v>206383</v>
      </c>
      <c r="M99" s="2">
        <v>428905</v>
      </c>
      <c r="N99" s="2"/>
      <c r="O99" s="2" t="s">
        <v>122</v>
      </c>
      <c r="P99" s="2" t="s">
        <v>26</v>
      </c>
      <c r="Q99" s="23" t="s">
        <v>36</v>
      </c>
      <c r="R99" s="33"/>
      <c r="S99">
        <v>3</v>
      </c>
      <c r="T99">
        <v>0</v>
      </c>
      <c r="U99">
        <v>0</v>
      </c>
      <c r="V99">
        <v>0</v>
      </c>
      <c r="W99">
        <v>0</v>
      </c>
      <c r="X99">
        <v>9</v>
      </c>
      <c r="Y99">
        <v>4</v>
      </c>
      <c r="Z99">
        <v>0</v>
      </c>
      <c r="AA99">
        <v>2</v>
      </c>
      <c r="AB99">
        <v>0</v>
      </c>
      <c r="AC99">
        <v>0</v>
      </c>
      <c r="AD99">
        <v>0</v>
      </c>
      <c r="AE99">
        <v>0</v>
      </c>
      <c r="AF99">
        <v>0</v>
      </c>
      <c r="AG99">
        <v>74</v>
      </c>
      <c r="AH99">
        <v>76</v>
      </c>
      <c r="AI99">
        <v>0</v>
      </c>
      <c r="AJ99">
        <v>2</v>
      </c>
      <c r="AK99">
        <v>0</v>
      </c>
      <c r="AL99">
        <v>6</v>
      </c>
      <c r="AM99">
        <v>2</v>
      </c>
      <c r="AN99">
        <v>0</v>
      </c>
      <c r="AO99">
        <v>0</v>
      </c>
      <c r="AP99">
        <v>0</v>
      </c>
      <c r="AQ99">
        <v>0</v>
      </c>
      <c r="AR99">
        <v>0</v>
      </c>
      <c r="AS99">
        <v>0</v>
      </c>
      <c r="AT99">
        <v>0</v>
      </c>
      <c r="AU99">
        <v>0</v>
      </c>
      <c r="AV99">
        <v>0</v>
      </c>
      <c r="AW99">
        <v>0</v>
      </c>
      <c r="AX99">
        <v>0</v>
      </c>
      <c r="AY99">
        <v>0</v>
      </c>
      <c r="AZ99">
        <v>0</v>
      </c>
      <c r="BA99">
        <v>0</v>
      </c>
      <c r="BB99">
        <v>0</v>
      </c>
      <c r="BC99">
        <v>0</v>
      </c>
      <c r="BD99">
        <v>0</v>
      </c>
      <c r="BE99">
        <v>0</v>
      </c>
      <c r="BF99">
        <v>0</v>
      </c>
      <c r="BG99">
        <v>0</v>
      </c>
      <c r="BH99">
        <v>0</v>
      </c>
      <c r="BI99">
        <v>0</v>
      </c>
      <c r="BJ99">
        <v>0</v>
      </c>
      <c r="BK99">
        <v>0</v>
      </c>
      <c r="BL99">
        <v>0</v>
      </c>
      <c r="BM99">
        <v>0</v>
      </c>
      <c r="BN99">
        <v>0</v>
      </c>
      <c r="BO99">
        <v>0</v>
      </c>
      <c r="BP99">
        <v>2</v>
      </c>
      <c r="BQ99">
        <v>0</v>
      </c>
      <c r="BR99">
        <v>0</v>
      </c>
      <c r="BS99">
        <v>0</v>
      </c>
      <c r="BT99">
        <v>6</v>
      </c>
      <c r="BU99">
        <v>0</v>
      </c>
      <c r="BV99">
        <v>0</v>
      </c>
      <c r="BW99">
        <v>0</v>
      </c>
      <c r="BX99">
        <v>0</v>
      </c>
      <c r="BY99">
        <v>0</v>
      </c>
      <c r="BZ99">
        <v>0</v>
      </c>
      <c r="CA99">
        <v>5</v>
      </c>
      <c r="CB99">
        <v>0</v>
      </c>
      <c r="CC99">
        <v>0</v>
      </c>
      <c r="CD99">
        <v>2</v>
      </c>
      <c r="CE99">
        <v>0</v>
      </c>
      <c r="CF99">
        <v>2</v>
      </c>
      <c r="CG99">
        <v>0</v>
      </c>
      <c r="CH99">
        <v>0</v>
      </c>
      <c r="CI99">
        <v>0</v>
      </c>
      <c r="CJ99">
        <v>0</v>
      </c>
      <c r="CK99">
        <v>0</v>
      </c>
      <c r="CL99">
        <v>8</v>
      </c>
      <c r="CM99">
        <v>0</v>
      </c>
      <c r="CN99">
        <v>0</v>
      </c>
      <c r="CO99">
        <v>0</v>
      </c>
      <c r="CP99" s="33"/>
      <c r="CQ99">
        <f t="shared" si="7"/>
        <v>40</v>
      </c>
      <c r="CR99">
        <v>2400</v>
      </c>
      <c r="CS99" s="11">
        <v>6.7930870061000004</v>
      </c>
      <c r="CT99" s="11">
        <v>16303.408814640001</v>
      </c>
      <c r="DA99" s="66">
        <f t="shared" si="8"/>
        <v>203</v>
      </c>
      <c r="DB99" s="66">
        <f t="shared" si="9"/>
        <v>1.2451383775502933E-2</v>
      </c>
      <c r="DC99" s="66">
        <f t="shared" si="10"/>
        <v>12.451383775502933</v>
      </c>
      <c r="DD99">
        <v>1005</v>
      </c>
      <c r="DE99" t="s">
        <v>37</v>
      </c>
    </row>
    <row r="100" spans="1:109" x14ac:dyDescent="0.25">
      <c r="A100" s="63" t="str">
        <f t="shared" si="5"/>
        <v>22_04_LOB_44</v>
      </c>
      <c r="B100" s="58">
        <v>44</v>
      </c>
      <c r="C100" s="3" t="str">
        <f t="shared" si="6"/>
        <v>44_BOD_BB_LO</v>
      </c>
      <c r="D100" s="5">
        <v>44662</v>
      </c>
      <c r="E100" s="9">
        <v>0.4770833333333333</v>
      </c>
      <c r="F100" s="2" t="s">
        <v>139</v>
      </c>
      <c r="G100" s="2" t="s">
        <v>141</v>
      </c>
      <c r="H100" s="2" t="s">
        <v>28</v>
      </c>
      <c r="I100" s="2"/>
      <c r="J100" s="2">
        <v>206383</v>
      </c>
      <c r="K100" s="2">
        <v>428905</v>
      </c>
      <c r="L100" s="2">
        <v>206383</v>
      </c>
      <c r="M100" s="2">
        <v>428905</v>
      </c>
      <c r="N100" s="2"/>
      <c r="O100" s="2" t="s">
        <v>122</v>
      </c>
      <c r="P100" s="2" t="s">
        <v>26</v>
      </c>
      <c r="Q100" s="23" t="s">
        <v>36</v>
      </c>
      <c r="R100" s="33"/>
      <c r="S100">
        <v>1</v>
      </c>
      <c r="T100">
        <v>0</v>
      </c>
      <c r="U100">
        <v>0</v>
      </c>
      <c r="V100">
        <v>0</v>
      </c>
      <c r="W100">
        <v>0</v>
      </c>
      <c r="X100">
        <v>3</v>
      </c>
      <c r="Y100">
        <v>4</v>
      </c>
      <c r="Z100">
        <v>0</v>
      </c>
      <c r="AA100">
        <v>0</v>
      </c>
      <c r="AB100">
        <v>0</v>
      </c>
      <c r="AC100">
        <v>0</v>
      </c>
      <c r="AD100">
        <v>0</v>
      </c>
      <c r="AE100">
        <v>0</v>
      </c>
      <c r="AF100">
        <v>1</v>
      </c>
      <c r="AG100">
        <v>22</v>
      </c>
      <c r="AH100">
        <v>38</v>
      </c>
      <c r="AI100">
        <v>0</v>
      </c>
      <c r="AJ100">
        <v>1</v>
      </c>
      <c r="AK100">
        <v>0</v>
      </c>
      <c r="AL100">
        <v>3</v>
      </c>
      <c r="AM100">
        <v>2</v>
      </c>
      <c r="AN100">
        <v>0</v>
      </c>
      <c r="AO100">
        <v>0</v>
      </c>
      <c r="AP100">
        <v>0</v>
      </c>
      <c r="AQ100">
        <v>0</v>
      </c>
      <c r="AR100">
        <v>0</v>
      </c>
      <c r="AS100">
        <v>0</v>
      </c>
      <c r="AT100">
        <v>0</v>
      </c>
      <c r="AU100">
        <v>0</v>
      </c>
      <c r="AV100">
        <v>0</v>
      </c>
      <c r="AW100">
        <v>0</v>
      </c>
      <c r="AX100">
        <v>0</v>
      </c>
      <c r="AY100">
        <v>0</v>
      </c>
      <c r="AZ100">
        <v>0</v>
      </c>
      <c r="BA100">
        <v>0</v>
      </c>
      <c r="BB100">
        <v>0</v>
      </c>
      <c r="BC100">
        <v>0</v>
      </c>
      <c r="BD100">
        <v>0</v>
      </c>
      <c r="BE100">
        <v>0</v>
      </c>
      <c r="BF100">
        <v>0</v>
      </c>
      <c r="BG100">
        <v>0</v>
      </c>
      <c r="BH100">
        <v>0</v>
      </c>
      <c r="BI100">
        <v>0</v>
      </c>
      <c r="BJ100">
        <v>0</v>
      </c>
      <c r="BK100">
        <v>0</v>
      </c>
      <c r="BL100">
        <v>0</v>
      </c>
      <c r="BM100">
        <v>0</v>
      </c>
      <c r="BN100">
        <v>0</v>
      </c>
      <c r="BO100">
        <v>0</v>
      </c>
      <c r="BP100">
        <v>0</v>
      </c>
      <c r="BQ100">
        <v>0</v>
      </c>
      <c r="BR100">
        <v>1</v>
      </c>
      <c r="BS100">
        <v>0</v>
      </c>
      <c r="BT100">
        <v>7</v>
      </c>
      <c r="BU100">
        <v>0</v>
      </c>
      <c r="BV100">
        <v>0</v>
      </c>
      <c r="BW100">
        <v>0</v>
      </c>
      <c r="BX100">
        <v>0</v>
      </c>
      <c r="BY100">
        <v>0</v>
      </c>
      <c r="BZ100">
        <v>0</v>
      </c>
      <c r="CA100">
        <v>19</v>
      </c>
      <c r="CB100">
        <v>0</v>
      </c>
      <c r="CC100">
        <v>0</v>
      </c>
      <c r="CD100">
        <v>2</v>
      </c>
      <c r="CE100">
        <v>0</v>
      </c>
      <c r="CF100">
        <v>0</v>
      </c>
      <c r="CG100">
        <v>1</v>
      </c>
      <c r="CH100">
        <v>7</v>
      </c>
      <c r="CI100">
        <v>1</v>
      </c>
      <c r="CJ100">
        <v>0</v>
      </c>
      <c r="CK100">
        <v>0</v>
      </c>
      <c r="CL100">
        <v>1</v>
      </c>
      <c r="CM100">
        <v>0</v>
      </c>
      <c r="CN100">
        <v>0</v>
      </c>
      <c r="CO100">
        <v>0</v>
      </c>
      <c r="CP100" s="33"/>
      <c r="CQ100">
        <f t="shared" si="7"/>
        <v>40</v>
      </c>
      <c r="CR100">
        <v>2400</v>
      </c>
      <c r="CS100" s="11">
        <v>4.9356322193333302</v>
      </c>
      <c r="CT100" s="11">
        <v>11845.517326399993</v>
      </c>
      <c r="DA100" s="66">
        <f t="shared" si="8"/>
        <v>114</v>
      </c>
      <c r="DB100" s="66">
        <f t="shared" si="9"/>
        <v>9.623893736234658E-3</v>
      </c>
      <c r="DC100" s="66">
        <f t="shared" si="10"/>
        <v>9.6238937362346579</v>
      </c>
      <c r="DD100">
        <v>1005</v>
      </c>
      <c r="DE100" t="s">
        <v>37</v>
      </c>
    </row>
    <row r="101" spans="1:109" x14ac:dyDescent="0.25">
      <c r="A101" s="63" t="str">
        <f t="shared" si="5"/>
        <v>22_04_LOB_45</v>
      </c>
      <c r="B101" s="58">
        <v>45</v>
      </c>
      <c r="C101" s="3" t="str">
        <f t="shared" si="6"/>
        <v>45_MID_SB_MI</v>
      </c>
      <c r="D101" s="5">
        <v>44662</v>
      </c>
      <c r="E101" s="9">
        <v>0.58124999999999993</v>
      </c>
      <c r="F101" s="2" t="s">
        <v>140</v>
      </c>
      <c r="G101" s="2" t="s">
        <v>27</v>
      </c>
      <c r="H101" s="2" t="s">
        <v>25</v>
      </c>
      <c r="I101" s="2"/>
      <c r="J101" s="2"/>
      <c r="K101" s="2"/>
      <c r="L101" s="2"/>
      <c r="M101" s="2"/>
      <c r="N101" s="2"/>
      <c r="O101" s="2" t="s">
        <v>122</v>
      </c>
      <c r="P101" s="2" t="s">
        <v>26</v>
      </c>
      <c r="Q101" s="23" t="s">
        <v>36</v>
      </c>
      <c r="R101" s="33"/>
      <c r="S101">
        <v>0</v>
      </c>
      <c r="T101">
        <v>0</v>
      </c>
      <c r="U101">
        <v>0</v>
      </c>
      <c r="V101">
        <v>0</v>
      </c>
      <c r="W101">
        <v>0</v>
      </c>
      <c r="X101">
        <v>6</v>
      </c>
      <c r="Y101">
        <v>0</v>
      </c>
      <c r="Z101">
        <v>0</v>
      </c>
      <c r="AA101">
        <v>0</v>
      </c>
      <c r="AB101">
        <v>0</v>
      </c>
      <c r="AC101">
        <v>0</v>
      </c>
      <c r="AD101">
        <v>0</v>
      </c>
      <c r="AE101">
        <v>0</v>
      </c>
      <c r="AF101">
        <v>0</v>
      </c>
      <c r="AG101">
        <v>61</v>
      </c>
      <c r="AH101">
        <v>55</v>
      </c>
      <c r="AI101">
        <v>0</v>
      </c>
      <c r="AJ101">
        <v>0</v>
      </c>
      <c r="AK101">
        <v>0</v>
      </c>
      <c r="AL101">
        <v>1</v>
      </c>
      <c r="AM101">
        <v>3</v>
      </c>
      <c r="AN101">
        <v>0</v>
      </c>
      <c r="AO101">
        <v>1</v>
      </c>
      <c r="AP101">
        <v>0</v>
      </c>
      <c r="AQ101">
        <v>0</v>
      </c>
      <c r="AR101">
        <v>0</v>
      </c>
      <c r="AS101">
        <v>0</v>
      </c>
      <c r="AT101">
        <v>0</v>
      </c>
      <c r="AU101">
        <v>0</v>
      </c>
      <c r="AV101">
        <v>0</v>
      </c>
      <c r="AW101">
        <v>0</v>
      </c>
      <c r="AX101">
        <v>0</v>
      </c>
      <c r="AY101">
        <v>0</v>
      </c>
      <c r="AZ101">
        <v>0</v>
      </c>
      <c r="BA101">
        <v>0</v>
      </c>
      <c r="BB101">
        <v>0</v>
      </c>
      <c r="BC101">
        <v>0</v>
      </c>
      <c r="BD101">
        <v>0</v>
      </c>
      <c r="BE101">
        <v>0</v>
      </c>
      <c r="BF101">
        <v>0</v>
      </c>
      <c r="BG101">
        <v>0</v>
      </c>
      <c r="BH101">
        <v>0</v>
      </c>
      <c r="BI101">
        <v>0</v>
      </c>
      <c r="BJ101">
        <v>0</v>
      </c>
      <c r="BK101">
        <v>0</v>
      </c>
      <c r="BL101">
        <v>0</v>
      </c>
      <c r="BM101">
        <v>0</v>
      </c>
      <c r="BN101">
        <v>0</v>
      </c>
      <c r="BO101">
        <v>0</v>
      </c>
      <c r="BP101">
        <v>0</v>
      </c>
      <c r="BQ101">
        <v>0</v>
      </c>
      <c r="BR101">
        <v>0</v>
      </c>
      <c r="BS101">
        <v>0</v>
      </c>
      <c r="BT101">
        <v>6</v>
      </c>
      <c r="BU101">
        <v>0</v>
      </c>
      <c r="BV101">
        <v>0</v>
      </c>
      <c r="BW101">
        <v>1</v>
      </c>
      <c r="BX101">
        <v>0</v>
      </c>
      <c r="BY101">
        <v>0</v>
      </c>
      <c r="BZ101">
        <v>0</v>
      </c>
      <c r="CA101">
        <v>8</v>
      </c>
      <c r="CB101">
        <v>0</v>
      </c>
      <c r="CC101">
        <v>0</v>
      </c>
      <c r="CD101">
        <v>3</v>
      </c>
      <c r="CE101">
        <v>0</v>
      </c>
      <c r="CF101">
        <v>0</v>
      </c>
      <c r="CG101">
        <v>0</v>
      </c>
      <c r="CH101">
        <v>6</v>
      </c>
      <c r="CI101">
        <v>0</v>
      </c>
      <c r="CJ101">
        <v>0</v>
      </c>
      <c r="CK101">
        <v>0</v>
      </c>
      <c r="CL101">
        <v>1</v>
      </c>
      <c r="CM101">
        <v>0</v>
      </c>
      <c r="CN101">
        <v>2</v>
      </c>
      <c r="CO101">
        <v>5</v>
      </c>
      <c r="CP101" s="33"/>
      <c r="CQ101">
        <f t="shared" si="7"/>
        <v>20</v>
      </c>
      <c r="CR101">
        <v>1200</v>
      </c>
      <c r="CS101" s="11">
        <v>7.0393374741200798</v>
      </c>
      <c r="CT101" s="11">
        <v>8447.2049689440955</v>
      </c>
      <c r="DA101" s="66">
        <f t="shared" si="8"/>
        <v>159</v>
      </c>
      <c r="DB101" s="66">
        <f t="shared" si="9"/>
        <v>1.8822794117647066E-2</v>
      </c>
      <c r="DC101" s="66">
        <f t="shared" si="10"/>
        <v>18.822794117647067</v>
      </c>
      <c r="DD101">
        <v>1022</v>
      </c>
      <c r="DE101" t="s">
        <v>37</v>
      </c>
    </row>
    <row r="102" spans="1:109" x14ac:dyDescent="0.25">
      <c r="A102" s="63" t="str">
        <f t="shared" si="5"/>
        <v>22_04_LOB_47</v>
      </c>
      <c r="B102" s="58">
        <v>47</v>
      </c>
      <c r="C102" s="3" t="str">
        <f t="shared" si="6"/>
        <v>47_OPP_SB_MI</v>
      </c>
      <c r="D102" s="5">
        <v>44662</v>
      </c>
      <c r="E102" s="9">
        <v>0.62291666666666667</v>
      </c>
      <c r="F102" s="2" t="s">
        <v>140</v>
      </c>
      <c r="G102" s="2" t="s">
        <v>24</v>
      </c>
      <c r="H102" s="2" t="s">
        <v>25</v>
      </c>
      <c r="I102" s="2"/>
      <c r="J102" s="2"/>
      <c r="K102" s="2"/>
      <c r="L102" s="2"/>
      <c r="M102" s="2"/>
      <c r="N102" s="2"/>
      <c r="O102" s="2" t="s">
        <v>122</v>
      </c>
      <c r="P102" s="2" t="s">
        <v>26</v>
      </c>
      <c r="Q102" s="23" t="s">
        <v>36</v>
      </c>
      <c r="R102" s="33"/>
      <c r="S102">
        <v>0</v>
      </c>
      <c r="T102">
        <v>0</v>
      </c>
      <c r="U102">
        <v>0</v>
      </c>
      <c r="V102">
        <v>1</v>
      </c>
      <c r="W102">
        <v>0</v>
      </c>
      <c r="X102">
        <v>3</v>
      </c>
      <c r="Y102">
        <v>1</v>
      </c>
      <c r="Z102">
        <v>0</v>
      </c>
      <c r="AA102">
        <v>0</v>
      </c>
      <c r="AB102">
        <v>0</v>
      </c>
      <c r="AC102">
        <v>0</v>
      </c>
      <c r="AD102">
        <v>0</v>
      </c>
      <c r="AE102">
        <v>0</v>
      </c>
      <c r="AF102">
        <v>0</v>
      </c>
      <c r="AG102">
        <v>40</v>
      </c>
      <c r="AH102">
        <v>32</v>
      </c>
      <c r="AI102">
        <v>0</v>
      </c>
      <c r="AJ102">
        <v>0</v>
      </c>
      <c r="AK102">
        <v>0</v>
      </c>
      <c r="AL102">
        <v>2</v>
      </c>
      <c r="AM102">
        <v>0</v>
      </c>
      <c r="AN102">
        <v>0</v>
      </c>
      <c r="AO102">
        <v>0</v>
      </c>
      <c r="AP102">
        <v>0</v>
      </c>
      <c r="AQ102">
        <v>0</v>
      </c>
      <c r="AR102">
        <v>0</v>
      </c>
      <c r="AS102">
        <v>0</v>
      </c>
      <c r="AT102">
        <v>0</v>
      </c>
      <c r="AU102">
        <v>0</v>
      </c>
      <c r="AV102">
        <v>0</v>
      </c>
      <c r="AW102">
        <v>0</v>
      </c>
      <c r="AX102">
        <v>0</v>
      </c>
      <c r="AY102">
        <v>0</v>
      </c>
      <c r="AZ102">
        <v>0</v>
      </c>
      <c r="BA102">
        <v>0</v>
      </c>
      <c r="BB102">
        <v>0</v>
      </c>
      <c r="BC102">
        <v>0</v>
      </c>
      <c r="BD102">
        <v>0</v>
      </c>
      <c r="BE102">
        <v>0</v>
      </c>
      <c r="BF102">
        <v>0</v>
      </c>
      <c r="BG102">
        <v>0</v>
      </c>
      <c r="BH102">
        <v>0</v>
      </c>
      <c r="BI102">
        <v>0</v>
      </c>
      <c r="BJ102">
        <v>0</v>
      </c>
      <c r="BK102">
        <v>0</v>
      </c>
      <c r="BL102">
        <v>0</v>
      </c>
      <c r="BM102">
        <v>0</v>
      </c>
      <c r="BN102">
        <v>0</v>
      </c>
      <c r="BO102">
        <v>0</v>
      </c>
      <c r="BP102">
        <v>0</v>
      </c>
      <c r="BQ102">
        <v>0</v>
      </c>
      <c r="BR102">
        <v>0</v>
      </c>
      <c r="BS102">
        <v>0</v>
      </c>
      <c r="BT102">
        <v>8</v>
      </c>
      <c r="BU102">
        <v>0</v>
      </c>
      <c r="BV102">
        <v>0</v>
      </c>
      <c r="BW102">
        <v>0</v>
      </c>
      <c r="BX102">
        <v>0</v>
      </c>
      <c r="BY102">
        <v>0</v>
      </c>
      <c r="BZ102">
        <v>0</v>
      </c>
      <c r="CA102">
        <v>8</v>
      </c>
      <c r="CB102">
        <v>0</v>
      </c>
      <c r="CC102">
        <v>0</v>
      </c>
      <c r="CD102">
        <v>1</v>
      </c>
      <c r="CE102">
        <v>0</v>
      </c>
      <c r="CF102">
        <v>0</v>
      </c>
      <c r="CG102">
        <v>0</v>
      </c>
      <c r="CH102">
        <v>0</v>
      </c>
      <c r="CI102">
        <v>0</v>
      </c>
      <c r="CJ102">
        <v>0</v>
      </c>
      <c r="CK102">
        <v>0</v>
      </c>
      <c r="CL102">
        <v>0</v>
      </c>
      <c r="CM102">
        <v>0</v>
      </c>
      <c r="CN102">
        <v>0</v>
      </c>
      <c r="CO102">
        <v>1</v>
      </c>
      <c r="CP102" s="33"/>
      <c r="CQ102">
        <f t="shared" si="7"/>
        <v>20</v>
      </c>
      <c r="CR102">
        <v>1200</v>
      </c>
      <c r="CS102" s="11">
        <v>7.48654244306418</v>
      </c>
      <c r="CT102" s="11">
        <v>8983.850931677016</v>
      </c>
      <c r="DA102" s="66">
        <f t="shared" si="8"/>
        <v>97</v>
      </c>
      <c r="DB102" s="66">
        <f t="shared" si="9"/>
        <v>1.0797151548672569E-2</v>
      </c>
      <c r="DC102" s="66">
        <f t="shared" si="10"/>
        <v>10.797151548672568</v>
      </c>
      <c r="DD102">
        <v>1029</v>
      </c>
      <c r="DE102" t="s">
        <v>37</v>
      </c>
    </row>
    <row r="103" spans="1:109" x14ac:dyDescent="0.25">
      <c r="A103" s="63" t="str">
        <f t="shared" si="5"/>
        <v>22_04_LOB_48</v>
      </c>
      <c r="B103" s="58">
        <v>48</v>
      </c>
      <c r="C103" s="3" t="str">
        <f t="shared" si="6"/>
        <v>48_OPP_SB_LO</v>
      </c>
      <c r="D103" s="5">
        <v>44662</v>
      </c>
      <c r="E103" s="9">
        <v>0.65625</v>
      </c>
      <c r="F103" s="2" t="s">
        <v>139</v>
      </c>
      <c r="G103" s="2" t="s">
        <v>24</v>
      </c>
      <c r="H103" s="2" t="s">
        <v>25</v>
      </c>
      <c r="I103" s="2"/>
      <c r="J103" s="2">
        <v>206478</v>
      </c>
      <c r="K103" s="2">
        <v>428878</v>
      </c>
      <c r="L103" s="2">
        <v>206478</v>
      </c>
      <c r="M103" s="2">
        <v>428878</v>
      </c>
      <c r="N103" s="2"/>
      <c r="O103" s="2" t="s">
        <v>122</v>
      </c>
      <c r="P103" s="2" t="s">
        <v>26</v>
      </c>
      <c r="Q103" s="23" t="s">
        <v>36</v>
      </c>
      <c r="R103" s="33"/>
      <c r="S103">
        <v>1</v>
      </c>
      <c r="T103">
        <v>0</v>
      </c>
      <c r="U103">
        <v>0</v>
      </c>
      <c r="V103">
        <v>0</v>
      </c>
      <c r="W103">
        <v>0</v>
      </c>
      <c r="X103">
        <v>1</v>
      </c>
      <c r="Y103">
        <v>1</v>
      </c>
      <c r="Z103">
        <v>0</v>
      </c>
      <c r="AA103">
        <v>0</v>
      </c>
      <c r="AB103">
        <v>0</v>
      </c>
      <c r="AC103">
        <v>0</v>
      </c>
      <c r="AD103">
        <v>0</v>
      </c>
      <c r="AE103">
        <v>0</v>
      </c>
      <c r="AF103">
        <v>0</v>
      </c>
      <c r="AG103">
        <v>28</v>
      </c>
      <c r="AH103">
        <v>45</v>
      </c>
      <c r="AI103">
        <v>0</v>
      </c>
      <c r="AJ103">
        <v>0</v>
      </c>
      <c r="AK103">
        <v>0</v>
      </c>
      <c r="AL103">
        <v>1</v>
      </c>
      <c r="AM103">
        <v>0</v>
      </c>
      <c r="AN103">
        <v>0</v>
      </c>
      <c r="AO103">
        <v>2</v>
      </c>
      <c r="AP103">
        <v>0</v>
      </c>
      <c r="AQ103">
        <v>0</v>
      </c>
      <c r="AR103">
        <v>0</v>
      </c>
      <c r="AS103">
        <v>0</v>
      </c>
      <c r="AT103">
        <v>0</v>
      </c>
      <c r="AU103">
        <v>0</v>
      </c>
      <c r="AV103">
        <v>0</v>
      </c>
      <c r="AW103">
        <v>0</v>
      </c>
      <c r="AX103">
        <v>0</v>
      </c>
      <c r="AY103">
        <v>0</v>
      </c>
      <c r="AZ103">
        <v>0</v>
      </c>
      <c r="BA103">
        <v>0</v>
      </c>
      <c r="BB103">
        <v>0</v>
      </c>
      <c r="BC103">
        <v>0</v>
      </c>
      <c r="BD103">
        <v>0</v>
      </c>
      <c r="BE103">
        <v>0</v>
      </c>
      <c r="BF103">
        <v>0</v>
      </c>
      <c r="BG103">
        <v>0</v>
      </c>
      <c r="BH103">
        <v>0</v>
      </c>
      <c r="BI103">
        <v>0</v>
      </c>
      <c r="BJ103">
        <v>0</v>
      </c>
      <c r="BK103">
        <v>0</v>
      </c>
      <c r="BL103">
        <v>0</v>
      </c>
      <c r="BM103">
        <v>0</v>
      </c>
      <c r="BN103">
        <v>0</v>
      </c>
      <c r="BO103">
        <v>0</v>
      </c>
      <c r="BP103">
        <v>0</v>
      </c>
      <c r="BQ103">
        <v>0</v>
      </c>
      <c r="BR103">
        <v>0</v>
      </c>
      <c r="BS103">
        <v>0</v>
      </c>
      <c r="BT103">
        <v>3</v>
      </c>
      <c r="BU103">
        <v>0</v>
      </c>
      <c r="BV103">
        <v>0</v>
      </c>
      <c r="BW103">
        <v>0</v>
      </c>
      <c r="BX103">
        <v>1</v>
      </c>
      <c r="BY103">
        <v>0</v>
      </c>
      <c r="BZ103">
        <v>0</v>
      </c>
      <c r="CA103">
        <v>0</v>
      </c>
      <c r="CB103">
        <v>0</v>
      </c>
      <c r="CC103">
        <v>0</v>
      </c>
      <c r="CD103">
        <v>1</v>
      </c>
      <c r="CE103">
        <v>0</v>
      </c>
      <c r="CF103">
        <v>0</v>
      </c>
      <c r="CG103">
        <v>0</v>
      </c>
      <c r="CH103">
        <v>1</v>
      </c>
      <c r="CI103">
        <v>0</v>
      </c>
      <c r="CJ103">
        <v>0</v>
      </c>
      <c r="CK103">
        <v>1</v>
      </c>
      <c r="CL103">
        <v>0</v>
      </c>
      <c r="CM103">
        <v>0</v>
      </c>
      <c r="CN103">
        <v>1</v>
      </c>
      <c r="CO103">
        <v>0</v>
      </c>
      <c r="CP103" s="33"/>
      <c r="CQ103">
        <f t="shared" si="7"/>
        <v>20</v>
      </c>
      <c r="CR103">
        <v>1200</v>
      </c>
      <c r="CS103" s="11">
        <v>6.981026204</v>
      </c>
      <c r="CT103" s="11">
        <v>8377.2314447999997</v>
      </c>
      <c r="DA103" s="66">
        <f t="shared" si="8"/>
        <v>87</v>
      </c>
      <c r="DB103" s="66">
        <f t="shared" si="9"/>
        <v>1.0385292631971332E-2</v>
      </c>
      <c r="DC103" s="66">
        <f t="shared" si="10"/>
        <v>10.385292631971332</v>
      </c>
      <c r="DD103">
        <v>1035</v>
      </c>
      <c r="DE103" t="s">
        <v>37</v>
      </c>
    </row>
    <row r="104" spans="1:109" x14ac:dyDescent="0.25">
      <c r="A104" s="63" t="str">
        <f t="shared" si="5"/>
        <v>22_04_LOB_49</v>
      </c>
      <c r="B104" s="58">
        <v>49</v>
      </c>
      <c r="C104" s="3" t="str">
        <f t="shared" si="6"/>
        <v>49_BOD_BB_LO</v>
      </c>
      <c r="D104" s="5">
        <v>44662</v>
      </c>
      <c r="E104" s="9">
        <v>0.65625</v>
      </c>
      <c r="F104" s="2" t="s">
        <v>139</v>
      </c>
      <c r="G104" s="2" t="s">
        <v>141</v>
      </c>
      <c r="H104" s="2" t="s">
        <v>28</v>
      </c>
      <c r="I104" s="2"/>
      <c r="J104" s="2">
        <v>206478</v>
      </c>
      <c r="K104" s="2">
        <v>428878</v>
      </c>
      <c r="L104" s="2">
        <v>206478</v>
      </c>
      <c r="M104" s="2">
        <v>428878</v>
      </c>
      <c r="N104" s="2"/>
      <c r="O104" s="2" t="s">
        <v>122</v>
      </c>
      <c r="P104" s="2" t="s">
        <v>26</v>
      </c>
      <c r="Q104" s="23" t="s">
        <v>36</v>
      </c>
      <c r="R104" s="33"/>
      <c r="S104">
        <v>1</v>
      </c>
      <c r="T104">
        <v>0</v>
      </c>
      <c r="U104">
        <v>0</v>
      </c>
      <c r="V104">
        <v>0</v>
      </c>
      <c r="W104">
        <v>0</v>
      </c>
      <c r="X104">
        <v>5</v>
      </c>
      <c r="Y104">
        <v>1</v>
      </c>
      <c r="Z104">
        <v>0</v>
      </c>
      <c r="AA104">
        <v>0</v>
      </c>
      <c r="AB104">
        <v>0</v>
      </c>
      <c r="AC104">
        <v>0</v>
      </c>
      <c r="AD104">
        <v>0</v>
      </c>
      <c r="AE104">
        <v>0</v>
      </c>
      <c r="AF104">
        <v>0</v>
      </c>
      <c r="AG104">
        <v>66</v>
      </c>
      <c r="AH104">
        <v>39</v>
      </c>
      <c r="AI104">
        <v>0</v>
      </c>
      <c r="AJ104">
        <v>0</v>
      </c>
      <c r="AK104">
        <v>0</v>
      </c>
      <c r="AL104">
        <v>1</v>
      </c>
      <c r="AM104">
        <v>6</v>
      </c>
      <c r="AN104">
        <v>0</v>
      </c>
      <c r="AO104">
        <v>0</v>
      </c>
      <c r="AP104">
        <v>0</v>
      </c>
      <c r="AQ104">
        <v>0</v>
      </c>
      <c r="AR104">
        <v>0</v>
      </c>
      <c r="AS104">
        <v>0</v>
      </c>
      <c r="AT104">
        <v>0</v>
      </c>
      <c r="AU104">
        <v>0</v>
      </c>
      <c r="AV104">
        <v>0</v>
      </c>
      <c r="AW104">
        <v>0</v>
      </c>
      <c r="AX104">
        <v>0</v>
      </c>
      <c r="AY104">
        <v>0</v>
      </c>
      <c r="AZ104">
        <v>0</v>
      </c>
      <c r="BA104">
        <v>0</v>
      </c>
      <c r="BB104">
        <v>0</v>
      </c>
      <c r="BC104">
        <v>0</v>
      </c>
      <c r="BD104">
        <v>0</v>
      </c>
      <c r="BE104">
        <v>0</v>
      </c>
      <c r="BF104">
        <v>0</v>
      </c>
      <c r="BG104">
        <v>0</v>
      </c>
      <c r="BH104">
        <v>0</v>
      </c>
      <c r="BI104">
        <v>0</v>
      </c>
      <c r="BJ104">
        <v>0</v>
      </c>
      <c r="BK104">
        <v>0</v>
      </c>
      <c r="BL104">
        <v>0</v>
      </c>
      <c r="BM104">
        <v>0</v>
      </c>
      <c r="BN104">
        <v>0</v>
      </c>
      <c r="BO104">
        <v>0</v>
      </c>
      <c r="BP104">
        <v>0</v>
      </c>
      <c r="BQ104">
        <v>0</v>
      </c>
      <c r="BR104">
        <v>0</v>
      </c>
      <c r="BS104">
        <v>0</v>
      </c>
      <c r="BT104">
        <v>5</v>
      </c>
      <c r="BU104">
        <v>1</v>
      </c>
      <c r="BV104">
        <v>0</v>
      </c>
      <c r="BW104">
        <v>3</v>
      </c>
      <c r="BX104">
        <v>0</v>
      </c>
      <c r="BY104">
        <v>1</v>
      </c>
      <c r="BZ104">
        <v>0</v>
      </c>
      <c r="CA104">
        <v>15</v>
      </c>
      <c r="CB104">
        <v>0</v>
      </c>
      <c r="CC104">
        <v>0</v>
      </c>
      <c r="CD104">
        <v>1</v>
      </c>
      <c r="CE104">
        <v>0</v>
      </c>
      <c r="CF104">
        <v>0</v>
      </c>
      <c r="CG104">
        <v>0</v>
      </c>
      <c r="CH104">
        <v>5</v>
      </c>
      <c r="CI104">
        <v>0</v>
      </c>
      <c r="CJ104">
        <v>0</v>
      </c>
      <c r="CK104">
        <v>1</v>
      </c>
      <c r="CL104">
        <v>8</v>
      </c>
      <c r="CM104">
        <v>1</v>
      </c>
      <c r="CN104">
        <v>1</v>
      </c>
      <c r="CO104">
        <v>1</v>
      </c>
      <c r="CP104" s="33"/>
      <c r="CQ104">
        <f t="shared" si="7"/>
        <v>20</v>
      </c>
      <c r="CR104">
        <v>1200</v>
      </c>
      <c r="CS104" s="11">
        <v>5.5721291619999898</v>
      </c>
      <c r="CT104" s="11">
        <v>6686.5549943999877</v>
      </c>
      <c r="DA104" s="66">
        <f t="shared" si="8"/>
        <v>162</v>
      </c>
      <c r="DB104" s="66">
        <f t="shared" si="9"/>
        <v>2.4227722666705882E-2</v>
      </c>
      <c r="DC104" s="66">
        <f t="shared" si="10"/>
        <v>24.227722666705883</v>
      </c>
      <c r="DD104">
        <v>1035</v>
      </c>
      <c r="DE104" t="s">
        <v>37</v>
      </c>
    </row>
    <row r="105" spans="1:109" x14ac:dyDescent="0.25">
      <c r="A105" s="63" t="str">
        <f t="shared" si="5"/>
        <v>22_04_LOB_52</v>
      </c>
      <c r="B105" s="58">
        <v>52</v>
      </c>
      <c r="C105" s="3" t="str">
        <f t="shared" si="6"/>
        <v>52_BOD_BB_RO</v>
      </c>
      <c r="D105" s="5">
        <v>44670</v>
      </c>
      <c r="E105" s="9">
        <v>0.38958333333333334</v>
      </c>
      <c r="F105" s="2" t="s">
        <v>23</v>
      </c>
      <c r="G105" s="2" t="s">
        <v>141</v>
      </c>
      <c r="H105" s="2" t="s">
        <v>28</v>
      </c>
      <c r="I105" s="2"/>
      <c r="J105" s="2">
        <v>206428</v>
      </c>
      <c r="K105" s="2">
        <v>429147</v>
      </c>
      <c r="L105" s="2">
        <v>206428</v>
      </c>
      <c r="M105" s="2">
        <v>429147</v>
      </c>
      <c r="N105" s="2"/>
      <c r="O105" s="2" t="s">
        <v>122</v>
      </c>
      <c r="P105" s="2" t="s">
        <v>26</v>
      </c>
      <c r="Q105" s="23" t="s">
        <v>36</v>
      </c>
      <c r="R105" s="33"/>
      <c r="S105">
        <v>1</v>
      </c>
      <c r="T105">
        <v>0</v>
      </c>
      <c r="U105">
        <v>0</v>
      </c>
      <c r="V105">
        <v>0</v>
      </c>
      <c r="W105">
        <v>0</v>
      </c>
      <c r="X105">
        <v>1</v>
      </c>
      <c r="Y105">
        <v>1</v>
      </c>
      <c r="Z105">
        <v>0</v>
      </c>
      <c r="AA105">
        <v>0</v>
      </c>
      <c r="AB105">
        <v>0</v>
      </c>
      <c r="AC105">
        <v>0</v>
      </c>
      <c r="AD105">
        <v>0</v>
      </c>
      <c r="AE105">
        <v>0</v>
      </c>
      <c r="AF105">
        <v>0</v>
      </c>
      <c r="AG105">
        <v>43</v>
      </c>
      <c r="AH105">
        <v>31</v>
      </c>
      <c r="AI105">
        <v>0</v>
      </c>
      <c r="AJ105">
        <v>0</v>
      </c>
      <c r="AK105">
        <v>0</v>
      </c>
      <c r="AL105">
        <v>0</v>
      </c>
      <c r="AM105">
        <v>0</v>
      </c>
      <c r="AN105">
        <v>0</v>
      </c>
      <c r="AO105">
        <v>0</v>
      </c>
      <c r="AP105">
        <v>0</v>
      </c>
      <c r="AQ105">
        <v>0</v>
      </c>
      <c r="AR105">
        <v>0</v>
      </c>
      <c r="AS105">
        <v>0</v>
      </c>
      <c r="AT105">
        <v>0</v>
      </c>
      <c r="AU105">
        <v>0</v>
      </c>
      <c r="AV105">
        <v>0</v>
      </c>
      <c r="AW105">
        <v>0</v>
      </c>
      <c r="AX105">
        <v>0</v>
      </c>
      <c r="AY105">
        <v>0</v>
      </c>
      <c r="AZ105">
        <v>0</v>
      </c>
      <c r="BA105">
        <v>0</v>
      </c>
      <c r="BB105">
        <v>0</v>
      </c>
      <c r="BC105">
        <v>0</v>
      </c>
      <c r="BD105">
        <v>0</v>
      </c>
      <c r="BE105">
        <v>0</v>
      </c>
      <c r="BF105">
        <v>0</v>
      </c>
      <c r="BG105">
        <v>0</v>
      </c>
      <c r="BH105">
        <v>0</v>
      </c>
      <c r="BI105">
        <v>0</v>
      </c>
      <c r="BJ105">
        <v>0</v>
      </c>
      <c r="BK105">
        <v>0</v>
      </c>
      <c r="BL105">
        <v>0</v>
      </c>
      <c r="BM105">
        <v>0</v>
      </c>
      <c r="BN105">
        <v>0</v>
      </c>
      <c r="BO105">
        <v>0</v>
      </c>
      <c r="BP105">
        <v>0</v>
      </c>
      <c r="BQ105">
        <v>0</v>
      </c>
      <c r="BR105">
        <v>0</v>
      </c>
      <c r="BS105">
        <v>0</v>
      </c>
      <c r="BT105">
        <v>5</v>
      </c>
      <c r="BU105">
        <v>0</v>
      </c>
      <c r="BV105">
        <v>0</v>
      </c>
      <c r="BW105">
        <v>0</v>
      </c>
      <c r="BX105">
        <v>0</v>
      </c>
      <c r="BY105">
        <v>0</v>
      </c>
      <c r="BZ105">
        <v>0</v>
      </c>
      <c r="CA105">
        <v>0</v>
      </c>
      <c r="CB105">
        <v>0</v>
      </c>
      <c r="CC105">
        <v>0</v>
      </c>
      <c r="CD105">
        <v>0</v>
      </c>
      <c r="CE105">
        <v>0</v>
      </c>
      <c r="CF105">
        <v>0</v>
      </c>
      <c r="CG105">
        <v>0</v>
      </c>
      <c r="CH105">
        <v>0</v>
      </c>
      <c r="CI105">
        <v>0</v>
      </c>
      <c r="CJ105">
        <v>0</v>
      </c>
      <c r="CK105">
        <v>0</v>
      </c>
      <c r="CL105">
        <v>0</v>
      </c>
      <c r="CM105">
        <v>0</v>
      </c>
      <c r="CN105">
        <v>0</v>
      </c>
      <c r="CO105">
        <v>1</v>
      </c>
      <c r="CP105" s="33"/>
      <c r="CQ105">
        <f t="shared" si="7"/>
        <v>40</v>
      </c>
      <c r="CR105">
        <v>2400</v>
      </c>
      <c r="CS105" s="11">
        <v>4.5496612211084999</v>
      </c>
      <c r="CT105" s="11">
        <v>10919.1869306604</v>
      </c>
      <c r="DA105" s="66">
        <f t="shared" si="8"/>
        <v>83</v>
      </c>
      <c r="DB105" s="66">
        <f t="shared" si="9"/>
        <v>7.6012985698542387E-3</v>
      </c>
      <c r="DC105" s="66">
        <f t="shared" si="10"/>
        <v>7.6012985698542384</v>
      </c>
      <c r="DD105">
        <v>911</v>
      </c>
      <c r="DE105" t="s">
        <v>142</v>
      </c>
    </row>
    <row r="106" spans="1:109" x14ac:dyDescent="0.25">
      <c r="A106" s="63" t="str">
        <f t="shared" si="5"/>
        <v>22_04_LOB_53</v>
      </c>
      <c r="B106" s="58">
        <v>53</v>
      </c>
      <c r="C106" s="3" t="str">
        <f t="shared" si="6"/>
        <v>53_OPP_SB_RO</v>
      </c>
      <c r="D106" s="5">
        <v>44670</v>
      </c>
      <c r="E106" s="9">
        <v>0.38958333333333334</v>
      </c>
      <c r="F106" s="2" t="s">
        <v>23</v>
      </c>
      <c r="G106" s="2" t="s">
        <v>24</v>
      </c>
      <c r="H106" s="2" t="s">
        <v>25</v>
      </c>
      <c r="I106" s="2"/>
      <c r="J106" s="2">
        <v>206428</v>
      </c>
      <c r="K106" s="2">
        <v>429147</v>
      </c>
      <c r="L106" s="2">
        <v>206428</v>
      </c>
      <c r="M106" s="2">
        <v>429147</v>
      </c>
      <c r="N106" s="2"/>
      <c r="O106" s="2" t="s">
        <v>122</v>
      </c>
      <c r="P106" s="2" t="s">
        <v>26</v>
      </c>
      <c r="Q106" s="23" t="s">
        <v>36</v>
      </c>
      <c r="R106" s="33"/>
      <c r="S106">
        <v>1</v>
      </c>
      <c r="T106">
        <v>0</v>
      </c>
      <c r="U106">
        <v>0</v>
      </c>
      <c r="V106">
        <v>0</v>
      </c>
      <c r="W106">
        <v>0</v>
      </c>
      <c r="X106">
        <v>8</v>
      </c>
      <c r="Y106">
        <v>0</v>
      </c>
      <c r="Z106">
        <v>0</v>
      </c>
      <c r="AA106">
        <v>23</v>
      </c>
      <c r="AB106">
        <v>7</v>
      </c>
      <c r="AC106">
        <v>0</v>
      </c>
      <c r="AD106">
        <v>0</v>
      </c>
      <c r="AE106">
        <v>0</v>
      </c>
      <c r="AF106">
        <v>0</v>
      </c>
      <c r="AG106">
        <v>43</v>
      </c>
      <c r="AH106">
        <v>25</v>
      </c>
      <c r="AI106">
        <v>0</v>
      </c>
      <c r="AJ106">
        <v>1</v>
      </c>
      <c r="AK106">
        <v>0</v>
      </c>
      <c r="AL106">
        <v>0</v>
      </c>
      <c r="AM106">
        <v>1</v>
      </c>
      <c r="AN106">
        <v>0</v>
      </c>
      <c r="AO106">
        <v>1</v>
      </c>
      <c r="AP106">
        <v>0</v>
      </c>
      <c r="AQ106">
        <v>0</v>
      </c>
      <c r="AR106">
        <v>0</v>
      </c>
      <c r="AS106">
        <v>0</v>
      </c>
      <c r="AT106">
        <v>0</v>
      </c>
      <c r="AU106">
        <v>0</v>
      </c>
      <c r="AV106">
        <v>0</v>
      </c>
      <c r="AW106">
        <v>0</v>
      </c>
      <c r="AX106">
        <v>0</v>
      </c>
      <c r="AY106">
        <v>0</v>
      </c>
      <c r="AZ106">
        <v>0</v>
      </c>
      <c r="BA106">
        <v>0</v>
      </c>
      <c r="BB106">
        <v>0</v>
      </c>
      <c r="BC106">
        <v>0</v>
      </c>
      <c r="BD106">
        <v>0</v>
      </c>
      <c r="BE106">
        <v>0</v>
      </c>
      <c r="BF106">
        <v>0</v>
      </c>
      <c r="BG106">
        <v>0</v>
      </c>
      <c r="BH106">
        <v>0</v>
      </c>
      <c r="BI106">
        <v>0</v>
      </c>
      <c r="BJ106">
        <v>0</v>
      </c>
      <c r="BK106">
        <v>0</v>
      </c>
      <c r="BL106">
        <v>0</v>
      </c>
      <c r="BM106">
        <v>0</v>
      </c>
      <c r="BN106">
        <v>1</v>
      </c>
      <c r="BO106">
        <v>0</v>
      </c>
      <c r="BP106">
        <v>0</v>
      </c>
      <c r="BQ106">
        <v>0</v>
      </c>
      <c r="BR106">
        <v>0</v>
      </c>
      <c r="BS106">
        <v>0</v>
      </c>
      <c r="BT106">
        <v>6</v>
      </c>
      <c r="BU106">
        <v>0</v>
      </c>
      <c r="BV106">
        <v>0</v>
      </c>
      <c r="BW106">
        <v>0</v>
      </c>
      <c r="BX106">
        <v>0</v>
      </c>
      <c r="BY106">
        <v>0</v>
      </c>
      <c r="BZ106">
        <v>3</v>
      </c>
      <c r="CA106">
        <v>0</v>
      </c>
      <c r="CB106">
        <v>0</v>
      </c>
      <c r="CC106">
        <v>0</v>
      </c>
      <c r="CD106">
        <v>1</v>
      </c>
      <c r="CE106">
        <v>0</v>
      </c>
      <c r="CF106">
        <v>0</v>
      </c>
      <c r="CG106">
        <v>0</v>
      </c>
      <c r="CH106">
        <v>0</v>
      </c>
      <c r="CI106">
        <v>0</v>
      </c>
      <c r="CJ106">
        <v>0</v>
      </c>
      <c r="CK106">
        <v>0</v>
      </c>
      <c r="CL106">
        <v>1</v>
      </c>
      <c r="CM106">
        <v>0</v>
      </c>
      <c r="CN106">
        <v>0</v>
      </c>
      <c r="CO106">
        <v>0</v>
      </c>
      <c r="CP106" s="33"/>
      <c r="CQ106">
        <f t="shared" si="7"/>
        <v>40</v>
      </c>
      <c r="CR106">
        <v>2400</v>
      </c>
      <c r="CS106" s="11">
        <v>4.8864542883803983</v>
      </c>
      <c r="CT106" s="11">
        <v>11727.490292112956</v>
      </c>
      <c r="DA106" s="66">
        <f t="shared" si="8"/>
        <v>122</v>
      </c>
      <c r="DB106" s="66">
        <f t="shared" si="9"/>
        <v>1.0402907780025892E-2</v>
      </c>
      <c r="DC106" s="66">
        <f t="shared" si="10"/>
        <v>10.402907780025892</v>
      </c>
      <c r="DD106">
        <v>911</v>
      </c>
      <c r="DE106" t="s">
        <v>142</v>
      </c>
    </row>
    <row r="107" spans="1:109" x14ac:dyDescent="0.25">
      <c r="A107" s="63" t="str">
        <f t="shared" si="5"/>
        <v>22_04_LOB_54</v>
      </c>
      <c r="B107" s="58">
        <v>54</v>
      </c>
      <c r="C107" s="3" t="str">
        <f t="shared" si="6"/>
        <v>54_BOD_BB_RO</v>
      </c>
      <c r="D107" s="5">
        <v>44670</v>
      </c>
      <c r="E107" s="9">
        <v>0.42499999999999999</v>
      </c>
      <c r="F107" s="2" t="s">
        <v>23</v>
      </c>
      <c r="G107" s="2" t="s">
        <v>141</v>
      </c>
      <c r="H107" s="2" t="s">
        <v>28</v>
      </c>
      <c r="I107" s="2"/>
      <c r="J107" s="2">
        <v>206428</v>
      </c>
      <c r="K107" s="2">
        <v>429147</v>
      </c>
      <c r="L107" s="2">
        <v>206428</v>
      </c>
      <c r="M107" s="2">
        <v>429147</v>
      </c>
      <c r="N107" s="2"/>
      <c r="O107" s="2" t="s">
        <v>122</v>
      </c>
      <c r="P107" s="2" t="s">
        <v>26</v>
      </c>
      <c r="Q107" s="23" t="s">
        <v>36</v>
      </c>
      <c r="R107" s="33"/>
      <c r="S107">
        <v>0</v>
      </c>
      <c r="T107">
        <v>0</v>
      </c>
      <c r="U107">
        <v>0</v>
      </c>
      <c r="V107">
        <v>0</v>
      </c>
      <c r="W107">
        <v>0</v>
      </c>
      <c r="X107">
        <v>0</v>
      </c>
      <c r="Y107">
        <v>0</v>
      </c>
      <c r="Z107">
        <v>0</v>
      </c>
      <c r="AA107">
        <v>0</v>
      </c>
      <c r="AB107">
        <v>0</v>
      </c>
      <c r="AC107">
        <v>0</v>
      </c>
      <c r="AD107">
        <v>0</v>
      </c>
      <c r="AE107">
        <v>0</v>
      </c>
      <c r="AF107">
        <v>0</v>
      </c>
      <c r="AG107">
        <v>34</v>
      </c>
      <c r="AH107">
        <v>17</v>
      </c>
      <c r="AI107">
        <v>0</v>
      </c>
      <c r="AJ107">
        <v>0</v>
      </c>
      <c r="AK107">
        <v>0</v>
      </c>
      <c r="AL107">
        <v>0</v>
      </c>
      <c r="AM107">
        <v>1</v>
      </c>
      <c r="AN107">
        <v>0</v>
      </c>
      <c r="AO107">
        <v>0</v>
      </c>
      <c r="AP107">
        <v>0</v>
      </c>
      <c r="AQ107">
        <v>0</v>
      </c>
      <c r="AR107">
        <v>0</v>
      </c>
      <c r="AS107">
        <v>0</v>
      </c>
      <c r="AT107">
        <v>0</v>
      </c>
      <c r="AU107">
        <v>0</v>
      </c>
      <c r="AV107">
        <v>0</v>
      </c>
      <c r="AW107">
        <v>0</v>
      </c>
      <c r="AX107">
        <v>0</v>
      </c>
      <c r="AY107">
        <v>0</v>
      </c>
      <c r="AZ107">
        <v>0</v>
      </c>
      <c r="BA107">
        <v>0</v>
      </c>
      <c r="BB107">
        <v>0</v>
      </c>
      <c r="BC107">
        <v>0</v>
      </c>
      <c r="BD107">
        <v>0</v>
      </c>
      <c r="BE107">
        <v>0</v>
      </c>
      <c r="BF107">
        <v>0</v>
      </c>
      <c r="BG107">
        <v>0</v>
      </c>
      <c r="BH107">
        <v>0</v>
      </c>
      <c r="BI107">
        <v>0</v>
      </c>
      <c r="BJ107">
        <v>0</v>
      </c>
      <c r="BK107">
        <v>0</v>
      </c>
      <c r="BL107">
        <v>0</v>
      </c>
      <c r="BM107">
        <v>0</v>
      </c>
      <c r="BN107">
        <v>0</v>
      </c>
      <c r="BO107">
        <v>0</v>
      </c>
      <c r="BP107">
        <v>0</v>
      </c>
      <c r="BQ107">
        <v>0</v>
      </c>
      <c r="BR107">
        <v>0</v>
      </c>
      <c r="BS107">
        <v>0</v>
      </c>
      <c r="BT107">
        <v>8</v>
      </c>
      <c r="BU107">
        <v>2</v>
      </c>
      <c r="BV107">
        <v>0</v>
      </c>
      <c r="BW107">
        <v>0</v>
      </c>
      <c r="BX107">
        <v>0</v>
      </c>
      <c r="BY107">
        <v>0</v>
      </c>
      <c r="BZ107">
        <v>0</v>
      </c>
      <c r="CA107">
        <v>0</v>
      </c>
      <c r="CB107">
        <v>0</v>
      </c>
      <c r="CC107">
        <v>0</v>
      </c>
      <c r="CD107">
        <v>1</v>
      </c>
      <c r="CE107">
        <v>0</v>
      </c>
      <c r="CF107">
        <v>0</v>
      </c>
      <c r="CG107">
        <v>0</v>
      </c>
      <c r="CH107">
        <v>0</v>
      </c>
      <c r="CI107">
        <v>0</v>
      </c>
      <c r="CJ107">
        <v>0</v>
      </c>
      <c r="CK107">
        <v>0</v>
      </c>
      <c r="CL107">
        <v>0</v>
      </c>
      <c r="CM107">
        <v>0</v>
      </c>
      <c r="CN107">
        <v>0</v>
      </c>
      <c r="CO107">
        <v>0</v>
      </c>
      <c r="CP107" s="33"/>
      <c r="CQ107">
        <f t="shared" si="7"/>
        <v>40</v>
      </c>
      <c r="CR107">
        <v>2400</v>
      </c>
      <c r="CS107" s="11">
        <v>4.5496612211084999</v>
      </c>
      <c r="CT107" s="11">
        <v>10919.1869306604</v>
      </c>
      <c r="DA107" s="66">
        <f t="shared" si="8"/>
        <v>63</v>
      </c>
      <c r="DB107" s="66">
        <f t="shared" si="9"/>
        <v>5.7696603602508077E-3</v>
      </c>
      <c r="DC107" s="66">
        <f t="shared" si="10"/>
        <v>5.7696603602508079</v>
      </c>
      <c r="DD107">
        <v>910</v>
      </c>
      <c r="DE107" t="s">
        <v>142</v>
      </c>
    </row>
    <row r="108" spans="1:109" x14ac:dyDescent="0.25">
      <c r="A108" s="63" t="str">
        <f t="shared" si="5"/>
        <v>22_04_LOB_55</v>
      </c>
      <c r="B108" s="58">
        <v>55</v>
      </c>
      <c r="C108" s="3" t="str">
        <f t="shared" si="6"/>
        <v>55_MID_SB_RO</v>
      </c>
      <c r="D108" s="5">
        <v>44670</v>
      </c>
      <c r="E108" s="9">
        <v>0.42499999999999999</v>
      </c>
      <c r="F108" s="2" t="s">
        <v>23</v>
      </c>
      <c r="G108" s="2" t="s">
        <v>27</v>
      </c>
      <c r="H108" s="2" t="s">
        <v>25</v>
      </c>
      <c r="I108" s="2"/>
      <c r="J108" s="2">
        <v>206428</v>
      </c>
      <c r="K108" s="2">
        <v>429147</v>
      </c>
      <c r="L108" s="2">
        <v>206428</v>
      </c>
      <c r="M108" s="2">
        <v>429147</v>
      </c>
      <c r="N108" s="2"/>
      <c r="O108" s="2" t="s">
        <v>122</v>
      </c>
      <c r="P108" s="2" t="s">
        <v>26</v>
      </c>
      <c r="Q108" s="23" t="s">
        <v>36</v>
      </c>
      <c r="R108" s="33"/>
      <c r="S108">
        <v>0</v>
      </c>
      <c r="T108">
        <v>0</v>
      </c>
      <c r="U108">
        <v>0</v>
      </c>
      <c r="V108">
        <v>0</v>
      </c>
      <c r="W108">
        <v>0</v>
      </c>
      <c r="X108">
        <v>0</v>
      </c>
      <c r="Y108">
        <v>0</v>
      </c>
      <c r="Z108">
        <v>0</v>
      </c>
      <c r="AA108">
        <v>0</v>
      </c>
      <c r="AB108">
        <v>0</v>
      </c>
      <c r="AC108">
        <v>0</v>
      </c>
      <c r="AD108">
        <v>0</v>
      </c>
      <c r="AE108">
        <v>0</v>
      </c>
      <c r="AF108">
        <v>0</v>
      </c>
      <c r="AG108">
        <v>35</v>
      </c>
      <c r="AH108">
        <v>18</v>
      </c>
      <c r="AI108">
        <v>0</v>
      </c>
      <c r="AJ108">
        <v>0</v>
      </c>
      <c r="AK108">
        <v>0</v>
      </c>
      <c r="AL108">
        <v>2</v>
      </c>
      <c r="AM108">
        <v>0</v>
      </c>
      <c r="AN108">
        <v>0</v>
      </c>
      <c r="AO108">
        <v>0</v>
      </c>
      <c r="AP108">
        <v>0</v>
      </c>
      <c r="AQ108">
        <v>0</v>
      </c>
      <c r="AR108">
        <v>0</v>
      </c>
      <c r="AS108">
        <v>0</v>
      </c>
      <c r="AT108">
        <v>0</v>
      </c>
      <c r="AU108">
        <v>0</v>
      </c>
      <c r="AV108">
        <v>0</v>
      </c>
      <c r="AW108">
        <v>0</v>
      </c>
      <c r="AX108">
        <v>0</v>
      </c>
      <c r="AY108">
        <v>0</v>
      </c>
      <c r="AZ108">
        <v>0</v>
      </c>
      <c r="BA108">
        <v>0</v>
      </c>
      <c r="BB108">
        <v>0</v>
      </c>
      <c r="BC108">
        <v>0</v>
      </c>
      <c r="BD108">
        <v>0</v>
      </c>
      <c r="BE108">
        <v>0</v>
      </c>
      <c r="BF108">
        <v>0</v>
      </c>
      <c r="BG108">
        <v>0</v>
      </c>
      <c r="BH108">
        <v>0</v>
      </c>
      <c r="BI108">
        <v>0</v>
      </c>
      <c r="BJ108">
        <v>0</v>
      </c>
      <c r="BK108">
        <v>0</v>
      </c>
      <c r="BL108">
        <v>0</v>
      </c>
      <c r="BM108">
        <v>0</v>
      </c>
      <c r="BN108">
        <v>0</v>
      </c>
      <c r="BO108">
        <v>0</v>
      </c>
      <c r="BP108">
        <v>0</v>
      </c>
      <c r="BQ108">
        <v>0</v>
      </c>
      <c r="BR108">
        <v>0</v>
      </c>
      <c r="BS108">
        <v>0</v>
      </c>
      <c r="BT108">
        <v>1</v>
      </c>
      <c r="BU108">
        <v>0</v>
      </c>
      <c r="BV108">
        <v>0</v>
      </c>
      <c r="BW108">
        <v>0</v>
      </c>
      <c r="BX108">
        <v>0</v>
      </c>
      <c r="BY108">
        <v>0</v>
      </c>
      <c r="BZ108">
        <v>0</v>
      </c>
      <c r="CA108">
        <v>0</v>
      </c>
      <c r="CB108">
        <v>0</v>
      </c>
      <c r="CC108">
        <v>0</v>
      </c>
      <c r="CD108">
        <v>0</v>
      </c>
      <c r="CE108">
        <v>0</v>
      </c>
      <c r="CF108">
        <v>0</v>
      </c>
      <c r="CG108">
        <v>0</v>
      </c>
      <c r="CH108">
        <v>0</v>
      </c>
      <c r="CI108">
        <v>0</v>
      </c>
      <c r="CJ108">
        <v>0</v>
      </c>
      <c r="CK108">
        <v>0</v>
      </c>
      <c r="CL108">
        <v>0</v>
      </c>
      <c r="CM108">
        <v>0</v>
      </c>
      <c r="CN108">
        <v>0</v>
      </c>
      <c r="CO108">
        <v>1</v>
      </c>
      <c r="CP108" s="33"/>
      <c r="CQ108">
        <f t="shared" si="7"/>
        <v>40</v>
      </c>
      <c r="CR108">
        <v>2400</v>
      </c>
      <c r="CS108" s="11">
        <v>4.3538364212537992</v>
      </c>
      <c r="CT108" s="11">
        <v>10449.207411009118</v>
      </c>
      <c r="DA108" s="66">
        <f t="shared" si="8"/>
        <v>57</v>
      </c>
      <c r="DB108" s="66">
        <f t="shared" si="9"/>
        <v>5.4549591904880469E-3</v>
      </c>
      <c r="DC108" s="66">
        <f t="shared" si="10"/>
        <v>5.4549591904880472</v>
      </c>
      <c r="DD108">
        <v>910</v>
      </c>
      <c r="DE108" t="s">
        <v>142</v>
      </c>
    </row>
    <row r="109" spans="1:109" x14ac:dyDescent="0.25">
      <c r="A109" s="63" t="str">
        <f t="shared" si="5"/>
        <v>22_04_LOB_56</v>
      </c>
      <c r="B109" s="58">
        <v>56</v>
      </c>
      <c r="C109" s="3" t="str">
        <f t="shared" si="6"/>
        <v>56_BOD_BB_MI</v>
      </c>
      <c r="D109" s="5">
        <v>44670</v>
      </c>
      <c r="E109" s="9">
        <v>0.47013888888888888</v>
      </c>
      <c r="F109" s="2" t="s">
        <v>140</v>
      </c>
      <c r="G109" s="2" t="s">
        <v>141</v>
      </c>
      <c r="H109" s="2" t="s">
        <v>28</v>
      </c>
      <c r="I109" s="2"/>
      <c r="J109" s="2">
        <v>206535</v>
      </c>
      <c r="K109" s="2">
        <v>429001</v>
      </c>
      <c r="L109" s="2">
        <v>206535</v>
      </c>
      <c r="M109" s="2">
        <v>429001</v>
      </c>
      <c r="N109" s="2"/>
      <c r="O109" s="2" t="s">
        <v>122</v>
      </c>
      <c r="P109" s="2" t="s">
        <v>26</v>
      </c>
      <c r="Q109" s="23" t="s">
        <v>36</v>
      </c>
      <c r="R109" s="33"/>
      <c r="S109">
        <v>1</v>
      </c>
      <c r="T109">
        <v>0</v>
      </c>
      <c r="U109">
        <v>0</v>
      </c>
      <c r="V109">
        <v>0</v>
      </c>
      <c r="W109">
        <v>0</v>
      </c>
      <c r="X109">
        <v>0</v>
      </c>
      <c r="Y109">
        <v>0</v>
      </c>
      <c r="Z109">
        <v>0</v>
      </c>
      <c r="AA109">
        <v>0</v>
      </c>
      <c r="AB109">
        <v>0</v>
      </c>
      <c r="AC109">
        <v>0</v>
      </c>
      <c r="AD109">
        <v>0</v>
      </c>
      <c r="AE109">
        <v>0</v>
      </c>
      <c r="AF109">
        <v>0</v>
      </c>
      <c r="AG109">
        <v>25</v>
      </c>
      <c r="AH109">
        <v>15</v>
      </c>
      <c r="AI109">
        <v>0</v>
      </c>
      <c r="AJ109">
        <v>0</v>
      </c>
      <c r="AK109">
        <v>0</v>
      </c>
      <c r="AL109">
        <v>0</v>
      </c>
      <c r="AM109">
        <v>0</v>
      </c>
      <c r="AN109">
        <v>0</v>
      </c>
      <c r="AO109">
        <v>0</v>
      </c>
      <c r="AP109">
        <v>0</v>
      </c>
      <c r="AQ109">
        <v>0</v>
      </c>
      <c r="AR109">
        <v>0</v>
      </c>
      <c r="AS109">
        <v>0</v>
      </c>
      <c r="AT109">
        <v>0</v>
      </c>
      <c r="AU109">
        <v>0</v>
      </c>
      <c r="AV109">
        <v>0</v>
      </c>
      <c r="AW109">
        <v>0</v>
      </c>
      <c r="AX109">
        <v>0</v>
      </c>
      <c r="AY109">
        <v>0</v>
      </c>
      <c r="AZ109">
        <v>0</v>
      </c>
      <c r="BA109">
        <v>0</v>
      </c>
      <c r="BB109">
        <v>0</v>
      </c>
      <c r="BC109">
        <v>0</v>
      </c>
      <c r="BD109">
        <v>0</v>
      </c>
      <c r="BE109">
        <v>0</v>
      </c>
      <c r="BF109">
        <v>0</v>
      </c>
      <c r="BG109">
        <v>0</v>
      </c>
      <c r="BH109">
        <v>0</v>
      </c>
      <c r="BI109">
        <v>0</v>
      </c>
      <c r="BJ109">
        <v>0</v>
      </c>
      <c r="BK109">
        <v>0</v>
      </c>
      <c r="BL109">
        <v>0</v>
      </c>
      <c r="BM109">
        <v>0</v>
      </c>
      <c r="BN109">
        <v>0</v>
      </c>
      <c r="BO109">
        <v>0</v>
      </c>
      <c r="BP109">
        <v>0</v>
      </c>
      <c r="BQ109">
        <v>0</v>
      </c>
      <c r="BR109">
        <v>0</v>
      </c>
      <c r="BS109">
        <v>0</v>
      </c>
      <c r="BT109">
        <v>1</v>
      </c>
      <c r="BU109">
        <v>0</v>
      </c>
      <c r="BV109">
        <v>0</v>
      </c>
      <c r="BW109">
        <v>0</v>
      </c>
      <c r="BX109">
        <v>0</v>
      </c>
      <c r="BY109">
        <v>0</v>
      </c>
      <c r="BZ109">
        <v>0</v>
      </c>
      <c r="CA109">
        <v>1</v>
      </c>
      <c r="CB109">
        <v>0</v>
      </c>
      <c r="CC109">
        <v>0</v>
      </c>
      <c r="CD109">
        <v>1</v>
      </c>
      <c r="CE109">
        <v>0</v>
      </c>
      <c r="CF109">
        <v>0</v>
      </c>
      <c r="CG109">
        <v>0</v>
      </c>
      <c r="CH109">
        <v>0</v>
      </c>
      <c r="CI109">
        <v>0</v>
      </c>
      <c r="CJ109">
        <v>0</v>
      </c>
      <c r="CK109">
        <v>0</v>
      </c>
      <c r="CL109">
        <v>0</v>
      </c>
      <c r="CM109">
        <v>0</v>
      </c>
      <c r="CN109">
        <v>0</v>
      </c>
      <c r="CO109">
        <v>0</v>
      </c>
      <c r="CP109" s="33"/>
      <c r="CQ109">
        <f t="shared" si="7"/>
        <v>40</v>
      </c>
      <c r="CR109">
        <v>2400</v>
      </c>
      <c r="CS109" s="11">
        <v>5.7235368130958992</v>
      </c>
      <c r="CT109" s="11">
        <v>13736.488351430158</v>
      </c>
      <c r="DA109" s="66">
        <f t="shared" si="8"/>
        <v>44</v>
      </c>
      <c r="DB109" s="66">
        <f t="shared" si="9"/>
        <v>3.2031476221809625E-3</v>
      </c>
      <c r="DC109" s="66">
        <f t="shared" si="10"/>
        <v>3.2031476221809627</v>
      </c>
      <c r="DD109">
        <v>910</v>
      </c>
      <c r="DE109" t="s">
        <v>142</v>
      </c>
    </row>
    <row r="110" spans="1:109" x14ac:dyDescent="0.25">
      <c r="A110" s="63" t="str">
        <f t="shared" si="5"/>
        <v>22_04_LOB_57</v>
      </c>
      <c r="B110" s="58">
        <v>57</v>
      </c>
      <c r="C110" s="3" t="str">
        <f t="shared" si="6"/>
        <v>57_MID_SB_MI</v>
      </c>
      <c r="D110" s="5">
        <v>44670</v>
      </c>
      <c r="E110" s="9">
        <v>0.47013888888888888</v>
      </c>
      <c r="F110" s="2" t="s">
        <v>140</v>
      </c>
      <c r="G110" s="2" t="s">
        <v>27</v>
      </c>
      <c r="H110" s="2" t="s">
        <v>25</v>
      </c>
      <c r="I110" s="2"/>
      <c r="J110" s="2">
        <v>206535</v>
      </c>
      <c r="K110" s="2">
        <v>429001</v>
      </c>
      <c r="L110" s="2">
        <v>206535</v>
      </c>
      <c r="M110" s="2">
        <v>429001</v>
      </c>
      <c r="N110" s="2"/>
      <c r="O110" s="2" t="s">
        <v>122</v>
      </c>
      <c r="P110" s="2" t="s">
        <v>26</v>
      </c>
      <c r="Q110" s="23" t="s">
        <v>36</v>
      </c>
      <c r="R110" s="33"/>
      <c r="S110">
        <v>0</v>
      </c>
      <c r="T110">
        <v>0</v>
      </c>
      <c r="U110">
        <v>0</v>
      </c>
      <c r="V110">
        <v>0</v>
      </c>
      <c r="W110">
        <v>0</v>
      </c>
      <c r="X110">
        <v>1</v>
      </c>
      <c r="Y110">
        <v>0</v>
      </c>
      <c r="Z110">
        <v>0</v>
      </c>
      <c r="AA110">
        <v>0</v>
      </c>
      <c r="AB110">
        <v>0</v>
      </c>
      <c r="AC110">
        <v>0</v>
      </c>
      <c r="AD110">
        <v>0</v>
      </c>
      <c r="AE110">
        <v>0</v>
      </c>
      <c r="AF110">
        <v>0</v>
      </c>
      <c r="AG110">
        <v>11</v>
      </c>
      <c r="AH110">
        <v>15</v>
      </c>
      <c r="AI110">
        <v>0</v>
      </c>
      <c r="AJ110">
        <v>2</v>
      </c>
      <c r="AK110">
        <v>0</v>
      </c>
      <c r="AL110">
        <v>1</v>
      </c>
      <c r="AM110">
        <v>2</v>
      </c>
      <c r="AN110">
        <v>0</v>
      </c>
      <c r="AO110">
        <v>0</v>
      </c>
      <c r="AP110">
        <v>0</v>
      </c>
      <c r="AQ110">
        <v>0</v>
      </c>
      <c r="AR110">
        <v>0</v>
      </c>
      <c r="AS110">
        <v>0</v>
      </c>
      <c r="AT110">
        <v>0</v>
      </c>
      <c r="AU110">
        <v>0</v>
      </c>
      <c r="AV110">
        <v>0</v>
      </c>
      <c r="AW110">
        <v>0</v>
      </c>
      <c r="AX110">
        <v>0</v>
      </c>
      <c r="AY110">
        <v>0</v>
      </c>
      <c r="AZ110">
        <v>0</v>
      </c>
      <c r="BA110">
        <v>0</v>
      </c>
      <c r="BB110">
        <v>0</v>
      </c>
      <c r="BC110">
        <v>0</v>
      </c>
      <c r="BD110">
        <v>0</v>
      </c>
      <c r="BE110">
        <v>0</v>
      </c>
      <c r="BF110">
        <v>0</v>
      </c>
      <c r="BG110">
        <v>0</v>
      </c>
      <c r="BH110">
        <v>0</v>
      </c>
      <c r="BI110">
        <v>0</v>
      </c>
      <c r="BJ110">
        <v>0</v>
      </c>
      <c r="BK110">
        <v>0</v>
      </c>
      <c r="BL110">
        <v>0</v>
      </c>
      <c r="BM110">
        <v>0</v>
      </c>
      <c r="BN110">
        <v>0</v>
      </c>
      <c r="BO110">
        <v>0</v>
      </c>
      <c r="BP110">
        <v>0</v>
      </c>
      <c r="BQ110">
        <v>0</v>
      </c>
      <c r="BR110">
        <v>0</v>
      </c>
      <c r="BS110">
        <v>0</v>
      </c>
      <c r="BT110">
        <v>3</v>
      </c>
      <c r="BU110">
        <v>0</v>
      </c>
      <c r="BV110">
        <v>0</v>
      </c>
      <c r="BW110">
        <v>0</v>
      </c>
      <c r="BX110">
        <v>0</v>
      </c>
      <c r="BY110">
        <v>1</v>
      </c>
      <c r="BZ110">
        <v>0</v>
      </c>
      <c r="CA110">
        <v>4</v>
      </c>
      <c r="CB110">
        <v>0</v>
      </c>
      <c r="CC110">
        <v>0</v>
      </c>
      <c r="CD110">
        <v>4</v>
      </c>
      <c r="CE110">
        <v>0</v>
      </c>
      <c r="CF110">
        <v>0</v>
      </c>
      <c r="CG110">
        <v>0</v>
      </c>
      <c r="CH110">
        <v>0</v>
      </c>
      <c r="CI110">
        <v>0</v>
      </c>
      <c r="CJ110">
        <v>0</v>
      </c>
      <c r="CK110">
        <v>0</v>
      </c>
      <c r="CL110">
        <v>0</v>
      </c>
      <c r="CM110">
        <v>0</v>
      </c>
      <c r="CN110">
        <v>0</v>
      </c>
      <c r="CO110">
        <v>0</v>
      </c>
      <c r="CP110" s="33"/>
      <c r="CQ110">
        <f t="shared" si="7"/>
        <v>40</v>
      </c>
      <c r="CR110">
        <v>2400</v>
      </c>
      <c r="CS110" s="11">
        <v>6.0396128150324992</v>
      </c>
      <c r="CT110" s="11">
        <v>14495.070756077997</v>
      </c>
      <c r="DA110" s="66">
        <f t="shared" si="8"/>
        <v>44</v>
      </c>
      <c r="DB110" s="66">
        <f t="shared" si="9"/>
        <v>3.0355146753285179E-3</v>
      </c>
      <c r="DC110" s="66">
        <f t="shared" si="10"/>
        <v>3.035514675328518</v>
      </c>
      <c r="DD110">
        <v>910</v>
      </c>
      <c r="DE110" t="s">
        <v>142</v>
      </c>
    </row>
    <row r="111" spans="1:109" x14ac:dyDescent="0.25">
      <c r="A111" s="63" t="str">
        <f t="shared" si="5"/>
        <v>22_04_LOB_58</v>
      </c>
      <c r="B111" s="58">
        <v>58</v>
      </c>
      <c r="C111" s="3" t="str">
        <f t="shared" si="6"/>
        <v>58_BOD_BB_LO</v>
      </c>
      <c r="D111" s="5">
        <v>44670</v>
      </c>
      <c r="E111" s="9">
        <v>0.50902777777777775</v>
      </c>
      <c r="F111" s="2" t="s">
        <v>139</v>
      </c>
      <c r="G111" s="2" t="s">
        <v>141</v>
      </c>
      <c r="H111" s="2" t="s">
        <v>28</v>
      </c>
      <c r="I111" s="2"/>
      <c r="J111" s="2">
        <v>206488</v>
      </c>
      <c r="K111" s="2">
        <v>428868</v>
      </c>
      <c r="L111" s="2">
        <v>206488</v>
      </c>
      <c r="M111" s="2">
        <v>428868</v>
      </c>
      <c r="N111" s="2"/>
      <c r="O111" s="2" t="s">
        <v>122</v>
      </c>
      <c r="P111" s="2" t="s">
        <v>26</v>
      </c>
      <c r="Q111" s="23" t="s">
        <v>36</v>
      </c>
      <c r="R111" s="33"/>
      <c r="S111">
        <v>0</v>
      </c>
      <c r="T111">
        <v>0</v>
      </c>
      <c r="U111">
        <v>0</v>
      </c>
      <c r="V111">
        <v>0</v>
      </c>
      <c r="W111">
        <v>0</v>
      </c>
      <c r="X111">
        <v>1</v>
      </c>
      <c r="Y111">
        <v>0</v>
      </c>
      <c r="Z111">
        <v>0</v>
      </c>
      <c r="AA111">
        <v>0</v>
      </c>
      <c r="AB111">
        <v>0</v>
      </c>
      <c r="AC111">
        <v>0</v>
      </c>
      <c r="AD111">
        <v>0</v>
      </c>
      <c r="AE111">
        <v>0</v>
      </c>
      <c r="AF111">
        <v>0</v>
      </c>
      <c r="AG111">
        <v>7</v>
      </c>
      <c r="AH111">
        <v>9</v>
      </c>
      <c r="AI111">
        <v>0</v>
      </c>
      <c r="AJ111">
        <v>0</v>
      </c>
      <c r="AK111">
        <v>0</v>
      </c>
      <c r="AL111">
        <v>0</v>
      </c>
      <c r="AM111">
        <v>0</v>
      </c>
      <c r="AN111">
        <v>0</v>
      </c>
      <c r="AO111">
        <v>0</v>
      </c>
      <c r="AP111">
        <v>0</v>
      </c>
      <c r="AQ111">
        <v>0</v>
      </c>
      <c r="AR111">
        <v>0</v>
      </c>
      <c r="AS111">
        <v>0</v>
      </c>
      <c r="AT111">
        <v>0</v>
      </c>
      <c r="AU111">
        <v>0</v>
      </c>
      <c r="AV111">
        <v>0</v>
      </c>
      <c r="AW111">
        <v>0</v>
      </c>
      <c r="AX111">
        <v>0</v>
      </c>
      <c r="AY111">
        <v>0</v>
      </c>
      <c r="AZ111">
        <v>0</v>
      </c>
      <c r="BA111">
        <v>0</v>
      </c>
      <c r="BB111">
        <v>0</v>
      </c>
      <c r="BC111">
        <v>0</v>
      </c>
      <c r="BD111">
        <v>0</v>
      </c>
      <c r="BE111">
        <v>0</v>
      </c>
      <c r="BF111">
        <v>0</v>
      </c>
      <c r="BG111">
        <v>0</v>
      </c>
      <c r="BH111">
        <v>0</v>
      </c>
      <c r="BI111">
        <v>0</v>
      </c>
      <c r="BJ111">
        <v>0</v>
      </c>
      <c r="BK111">
        <v>0</v>
      </c>
      <c r="BL111">
        <v>0</v>
      </c>
      <c r="BM111">
        <v>0</v>
      </c>
      <c r="BN111">
        <v>0</v>
      </c>
      <c r="BO111">
        <v>0</v>
      </c>
      <c r="BP111">
        <v>0</v>
      </c>
      <c r="BQ111">
        <v>0</v>
      </c>
      <c r="BR111">
        <v>0</v>
      </c>
      <c r="BS111">
        <v>0</v>
      </c>
      <c r="BT111">
        <v>3</v>
      </c>
      <c r="BU111">
        <v>0</v>
      </c>
      <c r="BV111">
        <v>0</v>
      </c>
      <c r="BW111">
        <v>1</v>
      </c>
      <c r="BX111">
        <v>0</v>
      </c>
      <c r="BY111">
        <v>0</v>
      </c>
      <c r="BZ111">
        <v>0</v>
      </c>
      <c r="CA111">
        <v>3</v>
      </c>
      <c r="CB111">
        <v>0</v>
      </c>
      <c r="CC111">
        <v>0</v>
      </c>
      <c r="CD111">
        <v>3</v>
      </c>
      <c r="CE111">
        <v>0</v>
      </c>
      <c r="CF111">
        <v>0</v>
      </c>
      <c r="CG111">
        <v>0</v>
      </c>
      <c r="CH111">
        <v>1</v>
      </c>
      <c r="CI111">
        <v>0</v>
      </c>
      <c r="CJ111">
        <v>0</v>
      </c>
      <c r="CK111">
        <v>0</v>
      </c>
      <c r="CL111">
        <v>1</v>
      </c>
      <c r="CM111">
        <v>0</v>
      </c>
      <c r="CN111">
        <v>2</v>
      </c>
      <c r="CO111">
        <v>0</v>
      </c>
      <c r="CP111" s="33"/>
      <c r="CQ111">
        <f t="shared" si="7"/>
        <v>40</v>
      </c>
      <c r="CR111">
        <v>2400</v>
      </c>
      <c r="CS111" s="11">
        <v>4.585442702468999</v>
      </c>
      <c r="CT111" s="11">
        <v>11005.062485925597</v>
      </c>
      <c r="DA111" s="66">
        <f t="shared" si="8"/>
        <v>31</v>
      </c>
      <c r="DB111" s="66">
        <f t="shared" si="9"/>
        <v>2.8168854142941926E-3</v>
      </c>
      <c r="DC111" s="66">
        <f t="shared" si="10"/>
        <v>2.8168854142941924</v>
      </c>
      <c r="DD111">
        <v>910</v>
      </c>
      <c r="DE111" t="s">
        <v>142</v>
      </c>
    </row>
    <row r="112" spans="1:109" x14ac:dyDescent="0.25">
      <c r="A112" s="63" t="str">
        <f t="shared" si="5"/>
        <v>22_04_LOB_59</v>
      </c>
      <c r="B112" s="58">
        <v>59</v>
      </c>
      <c r="C112" s="3" t="str">
        <f t="shared" si="6"/>
        <v>59_MID_SB_LO</v>
      </c>
      <c r="D112" s="5">
        <v>44670</v>
      </c>
      <c r="E112" s="9">
        <v>0.50902777777777775</v>
      </c>
      <c r="F112" s="2" t="s">
        <v>139</v>
      </c>
      <c r="G112" s="2" t="s">
        <v>27</v>
      </c>
      <c r="H112" s="2" t="s">
        <v>25</v>
      </c>
      <c r="I112" s="2"/>
      <c r="J112" s="2">
        <v>206488</v>
      </c>
      <c r="K112" s="2">
        <v>428868</v>
      </c>
      <c r="L112" s="2">
        <v>206488</v>
      </c>
      <c r="M112" s="2">
        <v>428868</v>
      </c>
      <c r="N112" s="2"/>
      <c r="O112" s="2" t="s">
        <v>122</v>
      </c>
      <c r="P112" s="2" t="s">
        <v>26</v>
      </c>
      <c r="Q112" s="23" t="s">
        <v>36</v>
      </c>
      <c r="R112" s="33"/>
      <c r="S112">
        <v>0</v>
      </c>
      <c r="T112">
        <v>0</v>
      </c>
      <c r="U112">
        <v>0</v>
      </c>
      <c r="V112">
        <v>0</v>
      </c>
      <c r="W112">
        <v>0</v>
      </c>
      <c r="X112">
        <v>0</v>
      </c>
      <c r="Y112">
        <v>1</v>
      </c>
      <c r="Z112">
        <v>0</v>
      </c>
      <c r="AA112">
        <v>0</v>
      </c>
      <c r="AB112">
        <v>0</v>
      </c>
      <c r="AC112">
        <v>0</v>
      </c>
      <c r="AD112">
        <v>0</v>
      </c>
      <c r="AE112">
        <v>0</v>
      </c>
      <c r="AF112">
        <v>0</v>
      </c>
      <c r="AG112">
        <v>17</v>
      </c>
      <c r="AH112">
        <v>9</v>
      </c>
      <c r="AI112">
        <v>0</v>
      </c>
      <c r="AJ112">
        <v>0</v>
      </c>
      <c r="AK112">
        <v>0</v>
      </c>
      <c r="AL112">
        <v>0</v>
      </c>
      <c r="AM112">
        <v>0</v>
      </c>
      <c r="AN112">
        <v>0</v>
      </c>
      <c r="AO112">
        <v>0</v>
      </c>
      <c r="AP112">
        <v>0</v>
      </c>
      <c r="AQ112">
        <v>0</v>
      </c>
      <c r="AR112">
        <v>0</v>
      </c>
      <c r="AS112">
        <v>0</v>
      </c>
      <c r="AT112">
        <v>0</v>
      </c>
      <c r="AU112">
        <v>0</v>
      </c>
      <c r="AV112">
        <v>0</v>
      </c>
      <c r="AW112">
        <v>0</v>
      </c>
      <c r="AX112">
        <v>0</v>
      </c>
      <c r="AY112">
        <v>0</v>
      </c>
      <c r="AZ112">
        <v>0</v>
      </c>
      <c r="BA112">
        <v>0</v>
      </c>
      <c r="BB112">
        <v>0</v>
      </c>
      <c r="BC112">
        <v>0</v>
      </c>
      <c r="BD112">
        <v>0</v>
      </c>
      <c r="BE112">
        <v>0</v>
      </c>
      <c r="BF112">
        <v>0</v>
      </c>
      <c r="BG112">
        <v>0</v>
      </c>
      <c r="BH112">
        <v>0</v>
      </c>
      <c r="BI112">
        <v>0</v>
      </c>
      <c r="BJ112">
        <v>0</v>
      </c>
      <c r="BK112">
        <v>0</v>
      </c>
      <c r="BL112">
        <v>0</v>
      </c>
      <c r="BM112">
        <v>0</v>
      </c>
      <c r="BN112">
        <v>0</v>
      </c>
      <c r="BO112">
        <v>0</v>
      </c>
      <c r="BP112">
        <v>0</v>
      </c>
      <c r="BQ112">
        <v>0</v>
      </c>
      <c r="BR112">
        <v>0</v>
      </c>
      <c r="BS112">
        <v>0</v>
      </c>
      <c r="BT112">
        <v>2</v>
      </c>
      <c r="BU112">
        <v>0</v>
      </c>
      <c r="BV112">
        <v>0</v>
      </c>
      <c r="BW112">
        <v>0</v>
      </c>
      <c r="BX112">
        <v>0</v>
      </c>
      <c r="BY112">
        <v>0</v>
      </c>
      <c r="BZ112">
        <v>0</v>
      </c>
      <c r="CA112">
        <v>3</v>
      </c>
      <c r="CB112">
        <v>0</v>
      </c>
      <c r="CC112">
        <v>0</v>
      </c>
      <c r="CD112">
        <v>0</v>
      </c>
      <c r="CE112">
        <v>0</v>
      </c>
      <c r="CF112">
        <v>0</v>
      </c>
      <c r="CG112">
        <v>0</v>
      </c>
      <c r="CH112">
        <v>0</v>
      </c>
      <c r="CI112">
        <v>0</v>
      </c>
      <c r="CJ112">
        <v>0</v>
      </c>
      <c r="CK112">
        <v>0</v>
      </c>
      <c r="CL112">
        <v>0</v>
      </c>
      <c r="CM112">
        <v>0</v>
      </c>
      <c r="CN112">
        <v>1</v>
      </c>
      <c r="CO112">
        <v>1</v>
      </c>
      <c r="CP112" s="33"/>
      <c r="CQ112">
        <f t="shared" si="7"/>
        <v>40</v>
      </c>
      <c r="CR112">
        <v>2400</v>
      </c>
      <c r="CS112" s="11">
        <v>5.4213722496134995</v>
      </c>
      <c r="CT112" s="11">
        <v>13011.2933990724</v>
      </c>
      <c r="DA112" s="66">
        <f t="shared" si="8"/>
        <v>34</v>
      </c>
      <c r="DB112" s="66">
        <f t="shared" si="9"/>
        <v>2.6131145426652146E-3</v>
      </c>
      <c r="DC112" s="66">
        <f t="shared" si="10"/>
        <v>2.6131145426652145</v>
      </c>
      <c r="DD112">
        <v>910</v>
      </c>
      <c r="DE112" t="s">
        <v>142</v>
      </c>
    </row>
    <row r="113" spans="1:109" x14ac:dyDescent="0.25">
      <c r="A113" s="63" t="str">
        <f t="shared" si="5"/>
        <v>22_04_LOB_60</v>
      </c>
      <c r="B113" s="58">
        <v>60</v>
      </c>
      <c r="C113" s="3" t="str">
        <f t="shared" si="6"/>
        <v>60_BOD_BB_LO</v>
      </c>
      <c r="D113" s="5">
        <v>44670</v>
      </c>
      <c r="E113" s="9">
        <v>0.54236111111111118</v>
      </c>
      <c r="F113" s="2" t="s">
        <v>139</v>
      </c>
      <c r="G113" s="2" t="s">
        <v>141</v>
      </c>
      <c r="H113" s="2" t="s">
        <v>28</v>
      </c>
      <c r="I113" s="2"/>
      <c r="J113" s="2">
        <v>206488</v>
      </c>
      <c r="K113" s="2">
        <v>428868</v>
      </c>
      <c r="L113" s="2">
        <v>206488</v>
      </c>
      <c r="M113" s="2">
        <v>428868</v>
      </c>
      <c r="N113" s="2"/>
      <c r="O113" s="2" t="s">
        <v>122</v>
      </c>
      <c r="P113" s="2" t="s">
        <v>26</v>
      </c>
      <c r="Q113" s="23" t="s">
        <v>36</v>
      </c>
      <c r="R113" s="33"/>
      <c r="S113">
        <v>0</v>
      </c>
      <c r="T113">
        <v>0</v>
      </c>
      <c r="U113">
        <v>0</v>
      </c>
      <c r="V113">
        <v>1</v>
      </c>
      <c r="W113">
        <v>0</v>
      </c>
      <c r="X113">
        <v>1</v>
      </c>
      <c r="Y113">
        <v>1</v>
      </c>
      <c r="Z113">
        <v>0</v>
      </c>
      <c r="AA113">
        <v>0</v>
      </c>
      <c r="AB113">
        <v>0</v>
      </c>
      <c r="AC113">
        <v>0</v>
      </c>
      <c r="AD113">
        <v>0</v>
      </c>
      <c r="AE113">
        <v>0</v>
      </c>
      <c r="AF113">
        <v>0</v>
      </c>
      <c r="AG113">
        <v>25</v>
      </c>
      <c r="AH113">
        <v>15</v>
      </c>
      <c r="AI113">
        <v>0</v>
      </c>
      <c r="AJ113">
        <v>0</v>
      </c>
      <c r="AK113">
        <v>0</v>
      </c>
      <c r="AL113">
        <v>0</v>
      </c>
      <c r="AM113">
        <v>0</v>
      </c>
      <c r="AN113">
        <v>0</v>
      </c>
      <c r="AO113">
        <v>0</v>
      </c>
      <c r="AP113">
        <v>0</v>
      </c>
      <c r="AQ113">
        <v>0</v>
      </c>
      <c r="AR113">
        <v>0</v>
      </c>
      <c r="AS113">
        <v>0</v>
      </c>
      <c r="AT113">
        <v>0</v>
      </c>
      <c r="AU113">
        <v>0</v>
      </c>
      <c r="AV113">
        <v>0</v>
      </c>
      <c r="AW113">
        <v>0</v>
      </c>
      <c r="AX113">
        <v>0</v>
      </c>
      <c r="AY113">
        <v>0</v>
      </c>
      <c r="AZ113">
        <v>0</v>
      </c>
      <c r="BA113">
        <v>0</v>
      </c>
      <c r="BB113">
        <v>0</v>
      </c>
      <c r="BC113">
        <v>0</v>
      </c>
      <c r="BD113">
        <v>0</v>
      </c>
      <c r="BE113">
        <v>0</v>
      </c>
      <c r="BF113">
        <v>0</v>
      </c>
      <c r="BG113">
        <v>0</v>
      </c>
      <c r="BH113">
        <v>0</v>
      </c>
      <c r="BI113">
        <v>0</v>
      </c>
      <c r="BJ113">
        <v>0</v>
      </c>
      <c r="BK113">
        <v>0</v>
      </c>
      <c r="BL113">
        <v>0</v>
      </c>
      <c r="BM113">
        <v>0</v>
      </c>
      <c r="BN113">
        <v>0</v>
      </c>
      <c r="BO113">
        <v>0</v>
      </c>
      <c r="BP113">
        <v>0</v>
      </c>
      <c r="BQ113">
        <v>0</v>
      </c>
      <c r="BR113">
        <v>0</v>
      </c>
      <c r="BS113">
        <v>0</v>
      </c>
      <c r="BT113">
        <v>4</v>
      </c>
      <c r="BU113">
        <v>0</v>
      </c>
      <c r="BV113">
        <v>0</v>
      </c>
      <c r="BW113">
        <v>0</v>
      </c>
      <c r="BX113">
        <v>0</v>
      </c>
      <c r="BY113">
        <v>0</v>
      </c>
      <c r="BZ113">
        <v>0</v>
      </c>
      <c r="CA113">
        <v>2</v>
      </c>
      <c r="CB113">
        <v>0</v>
      </c>
      <c r="CC113">
        <v>0</v>
      </c>
      <c r="CD113">
        <v>0</v>
      </c>
      <c r="CE113">
        <v>0</v>
      </c>
      <c r="CF113">
        <v>0</v>
      </c>
      <c r="CG113">
        <v>0</v>
      </c>
      <c r="CH113">
        <v>0</v>
      </c>
      <c r="CI113">
        <v>0</v>
      </c>
      <c r="CJ113">
        <v>0</v>
      </c>
      <c r="CK113">
        <v>0</v>
      </c>
      <c r="CL113">
        <v>1</v>
      </c>
      <c r="CM113">
        <v>0</v>
      </c>
      <c r="CN113">
        <v>0</v>
      </c>
      <c r="CO113">
        <v>1</v>
      </c>
      <c r="CP113" s="33"/>
      <c r="CQ113">
        <f t="shared" si="7"/>
        <v>40</v>
      </c>
      <c r="CR113">
        <v>2400</v>
      </c>
      <c r="CS113" s="11">
        <v>4.585442702468999</v>
      </c>
      <c r="CT113" s="11">
        <v>11005.062485925597</v>
      </c>
      <c r="DA113" s="66">
        <f t="shared" si="8"/>
        <v>51</v>
      </c>
      <c r="DB113" s="66">
        <f t="shared" si="9"/>
        <v>4.6342308428710911E-3</v>
      </c>
      <c r="DC113" s="66">
        <f t="shared" si="10"/>
        <v>4.6342308428710908</v>
      </c>
      <c r="DD113">
        <v>910</v>
      </c>
      <c r="DE113" t="s">
        <v>142</v>
      </c>
    </row>
    <row r="114" spans="1:109" x14ac:dyDescent="0.25">
      <c r="A114" s="63" t="str">
        <f t="shared" si="5"/>
        <v>22_04_LOB_61</v>
      </c>
      <c r="B114" s="58">
        <v>61</v>
      </c>
      <c r="C114" s="3" t="str">
        <f t="shared" si="6"/>
        <v>61_OPP_SB_LO</v>
      </c>
      <c r="D114" s="5">
        <v>44670</v>
      </c>
      <c r="E114" s="9">
        <v>0.54236111111111118</v>
      </c>
      <c r="F114" s="2" t="s">
        <v>139</v>
      </c>
      <c r="G114" s="2" t="s">
        <v>24</v>
      </c>
      <c r="H114" s="2" t="s">
        <v>25</v>
      </c>
      <c r="I114" s="2"/>
      <c r="J114" s="2">
        <v>206488</v>
      </c>
      <c r="K114" s="2">
        <v>428868</v>
      </c>
      <c r="L114" s="2">
        <v>206488</v>
      </c>
      <c r="M114" s="2">
        <v>428868</v>
      </c>
      <c r="N114" s="2"/>
      <c r="O114" s="2" t="s">
        <v>122</v>
      </c>
      <c r="P114" s="2" t="s">
        <v>26</v>
      </c>
      <c r="Q114" s="23" t="s">
        <v>36</v>
      </c>
      <c r="R114" s="33"/>
      <c r="S114">
        <v>0</v>
      </c>
      <c r="T114">
        <v>0</v>
      </c>
      <c r="U114">
        <v>0</v>
      </c>
      <c r="V114">
        <v>0</v>
      </c>
      <c r="W114">
        <v>0</v>
      </c>
      <c r="X114">
        <v>3</v>
      </c>
      <c r="Y114">
        <v>1</v>
      </c>
      <c r="Z114">
        <v>0</v>
      </c>
      <c r="AA114">
        <v>0</v>
      </c>
      <c r="AB114">
        <v>0</v>
      </c>
      <c r="AC114">
        <v>0</v>
      </c>
      <c r="AD114">
        <v>0</v>
      </c>
      <c r="AE114">
        <v>0</v>
      </c>
      <c r="AF114">
        <v>0</v>
      </c>
      <c r="AG114">
        <v>16</v>
      </c>
      <c r="AH114">
        <v>19</v>
      </c>
      <c r="AI114">
        <v>0</v>
      </c>
      <c r="AJ114">
        <v>0</v>
      </c>
      <c r="AK114">
        <v>0</v>
      </c>
      <c r="AL114">
        <v>2</v>
      </c>
      <c r="AM114">
        <v>1</v>
      </c>
      <c r="AN114">
        <v>0</v>
      </c>
      <c r="AO114">
        <v>0</v>
      </c>
      <c r="AP114">
        <v>0</v>
      </c>
      <c r="AQ114">
        <v>0</v>
      </c>
      <c r="AR114">
        <v>0</v>
      </c>
      <c r="AS114">
        <v>0</v>
      </c>
      <c r="AT114">
        <v>0</v>
      </c>
      <c r="AU114">
        <v>0</v>
      </c>
      <c r="AV114">
        <v>0</v>
      </c>
      <c r="AW114">
        <v>0</v>
      </c>
      <c r="AX114">
        <v>0</v>
      </c>
      <c r="AY114">
        <v>0</v>
      </c>
      <c r="AZ114">
        <v>0</v>
      </c>
      <c r="BA114">
        <v>0</v>
      </c>
      <c r="BB114">
        <v>0</v>
      </c>
      <c r="BC114">
        <v>0</v>
      </c>
      <c r="BD114">
        <v>0</v>
      </c>
      <c r="BE114">
        <v>0</v>
      </c>
      <c r="BF114">
        <v>0</v>
      </c>
      <c r="BG114">
        <v>0</v>
      </c>
      <c r="BH114">
        <v>0</v>
      </c>
      <c r="BI114">
        <v>0</v>
      </c>
      <c r="BJ114">
        <v>0</v>
      </c>
      <c r="BK114">
        <v>0</v>
      </c>
      <c r="BL114">
        <v>0</v>
      </c>
      <c r="BM114">
        <v>0</v>
      </c>
      <c r="BN114">
        <v>0</v>
      </c>
      <c r="BO114">
        <v>0</v>
      </c>
      <c r="BP114">
        <v>0</v>
      </c>
      <c r="BQ114">
        <v>0</v>
      </c>
      <c r="BR114">
        <v>0</v>
      </c>
      <c r="BS114">
        <v>0</v>
      </c>
      <c r="BT114">
        <v>3</v>
      </c>
      <c r="BU114">
        <v>0</v>
      </c>
      <c r="BV114">
        <v>0</v>
      </c>
      <c r="BW114">
        <v>0</v>
      </c>
      <c r="BX114">
        <v>0</v>
      </c>
      <c r="BY114">
        <v>0</v>
      </c>
      <c r="BZ114">
        <v>0</v>
      </c>
      <c r="CA114">
        <v>0</v>
      </c>
      <c r="CB114">
        <v>0</v>
      </c>
      <c r="CC114">
        <v>0</v>
      </c>
      <c r="CD114">
        <v>1</v>
      </c>
      <c r="CE114">
        <v>0</v>
      </c>
      <c r="CF114">
        <v>0</v>
      </c>
      <c r="CG114">
        <v>0</v>
      </c>
      <c r="CH114">
        <v>0</v>
      </c>
      <c r="CI114">
        <v>0</v>
      </c>
      <c r="CJ114">
        <v>0</v>
      </c>
      <c r="CK114">
        <v>0</v>
      </c>
      <c r="CL114">
        <v>0</v>
      </c>
      <c r="CM114">
        <v>0</v>
      </c>
      <c r="CN114">
        <v>0</v>
      </c>
      <c r="CO114">
        <v>0</v>
      </c>
      <c r="CP114" s="33"/>
      <c r="CQ114">
        <f t="shared" si="7"/>
        <v>40</v>
      </c>
      <c r="CR114">
        <v>2400</v>
      </c>
      <c r="CS114" s="11">
        <v>5.7302752780196995</v>
      </c>
      <c r="CT114" s="11">
        <v>13752.660667247279</v>
      </c>
      <c r="DA114" s="66">
        <f t="shared" si="8"/>
        <v>46</v>
      </c>
      <c r="DB114" s="66">
        <f t="shared" si="9"/>
        <v>3.3448073149620816E-3</v>
      </c>
      <c r="DC114" s="66">
        <f t="shared" si="10"/>
        <v>3.3448073149620816</v>
      </c>
      <c r="DD114">
        <v>910</v>
      </c>
      <c r="DE114" t="s">
        <v>142</v>
      </c>
    </row>
    <row r="115" spans="1:109" x14ac:dyDescent="0.25">
      <c r="A115" s="63" t="str">
        <f t="shared" si="5"/>
        <v>22_04_LOB_62</v>
      </c>
      <c r="B115" s="58">
        <v>62</v>
      </c>
      <c r="C115" s="3" t="str">
        <f t="shared" si="6"/>
        <v>62_BOD_BB_MI</v>
      </c>
      <c r="D115" s="5">
        <v>44670</v>
      </c>
      <c r="E115" s="9">
        <v>0.57847222222222217</v>
      </c>
      <c r="F115" s="2" t="s">
        <v>140</v>
      </c>
      <c r="G115" s="2" t="s">
        <v>141</v>
      </c>
      <c r="H115" s="2" t="s">
        <v>28</v>
      </c>
      <c r="I115" s="2"/>
      <c r="J115" s="2">
        <v>206493</v>
      </c>
      <c r="K115" s="2">
        <v>428985</v>
      </c>
      <c r="L115" s="2">
        <v>206493</v>
      </c>
      <c r="M115" s="2">
        <v>428985</v>
      </c>
      <c r="N115" s="2"/>
      <c r="O115" s="2" t="s">
        <v>122</v>
      </c>
      <c r="P115" s="2" t="s">
        <v>26</v>
      </c>
      <c r="Q115" s="23" t="s">
        <v>36</v>
      </c>
      <c r="R115" s="33"/>
      <c r="S115">
        <v>4</v>
      </c>
      <c r="T115">
        <v>0</v>
      </c>
      <c r="U115">
        <v>0</v>
      </c>
      <c r="V115">
        <v>0</v>
      </c>
      <c r="W115">
        <v>0</v>
      </c>
      <c r="X115">
        <v>3</v>
      </c>
      <c r="Y115">
        <v>2</v>
      </c>
      <c r="Z115">
        <v>0</v>
      </c>
      <c r="AA115">
        <v>0</v>
      </c>
      <c r="AB115">
        <v>0</v>
      </c>
      <c r="AC115">
        <v>0</v>
      </c>
      <c r="AD115">
        <v>0</v>
      </c>
      <c r="AE115">
        <v>0</v>
      </c>
      <c r="AF115">
        <v>0</v>
      </c>
      <c r="AG115">
        <v>17</v>
      </c>
      <c r="AH115">
        <v>9</v>
      </c>
      <c r="AI115">
        <v>0</v>
      </c>
      <c r="AJ115">
        <v>0</v>
      </c>
      <c r="AK115">
        <v>0</v>
      </c>
      <c r="AL115">
        <v>0</v>
      </c>
      <c r="AM115">
        <v>1</v>
      </c>
      <c r="AN115">
        <v>0</v>
      </c>
      <c r="AO115">
        <v>2</v>
      </c>
      <c r="AP115">
        <v>0</v>
      </c>
      <c r="AQ115">
        <v>0</v>
      </c>
      <c r="AR115">
        <v>0</v>
      </c>
      <c r="AS115">
        <v>0</v>
      </c>
      <c r="AT115">
        <v>0</v>
      </c>
      <c r="AU115">
        <v>0</v>
      </c>
      <c r="AV115">
        <v>0</v>
      </c>
      <c r="AW115">
        <v>0</v>
      </c>
      <c r="AX115">
        <v>0</v>
      </c>
      <c r="AY115">
        <v>0</v>
      </c>
      <c r="AZ115">
        <v>0</v>
      </c>
      <c r="BA115">
        <v>0</v>
      </c>
      <c r="BB115">
        <v>0</v>
      </c>
      <c r="BC115">
        <v>0</v>
      </c>
      <c r="BD115">
        <v>0</v>
      </c>
      <c r="BE115">
        <v>0</v>
      </c>
      <c r="BF115">
        <v>0</v>
      </c>
      <c r="BG115">
        <v>0</v>
      </c>
      <c r="BH115">
        <v>0</v>
      </c>
      <c r="BI115">
        <v>0</v>
      </c>
      <c r="BJ115">
        <v>0</v>
      </c>
      <c r="BK115">
        <v>0</v>
      </c>
      <c r="BL115">
        <v>0</v>
      </c>
      <c r="BM115">
        <v>1</v>
      </c>
      <c r="BN115">
        <v>0</v>
      </c>
      <c r="BO115">
        <v>0</v>
      </c>
      <c r="BP115">
        <v>0</v>
      </c>
      <c r="BQ115">
        <v>0</v>
      </c>
      <c r="BR115">
        <v>0</v>
      </c>
      <c r="BS115">
        <v>0</v>
      </c>
      <c r="BT115">
        <v>3</v>
      </c>
      <c r="BU115">
        <v>0</v>
      </c>
      <c r="BV115">
        <v>0</v>
      </c>
      <c r="BW115">
        <v>2</v>
      </c>
      <c r="BX115">
        <v>0</v>
      </c>
      <c r="BY115">
        <v>0</v>
      </c>
      <c r="BZ115">
        <v>0</v>
      </c>
      <c r="CA115">
        <v>6</v>
      </c>
      <c r="CB115">
        <v>0</v>
      </c>
      <c r="CC115">
        <v>0</v>
      </c>
      <c r="CD115">
        <v>1</v>
      </c>
      <c r="CE115">
        <v>0</v>
      </c>
      <c r="CF115">
        <v>0</v>
      </c>
      <c r="CG115">
        <v>0</v>
      </c>
      <c r="CH115">
        <v>2</v>
      </c>
      <c r="CI115">
        <v>0</v>
      </c>
      <c r="CJ115">
        <v>0</v>
      </c>
      <c r="CK115">
        <v>0</v>
      </c>
      <c r="CL115">
        <v>5</v>
      </c>
      <c r="CM115">
        <v>0</v>
      </c>
      <c r="CN115">
        <v>1</v>
      </c>
      <c r="CO115">
        <v>0</v>
      </c>
      <c r="CP115" s="33"/>
      <c r="CQ115">
        <f t="shared" si="7"/>
        <v>40</v>
      </c>
      <c r="CR115">
        <v>2400</v>
      </c>
      <c r="CS115" s="11">
        <v>5.7235368130958992</v>
      </c>
      <c r="CT115" s="11">
        <v>13736.488351430158</v>
      </c>
      <c r="DA115" s="66">
        <f t="shared" si="8"/>
        <v>59</v>
      </c>
      <c r="DB115" s="66">
        <f t="shared" si="9"/>
        <v>4.2951297661062903E-3</v>
      </c>
      <c r="DC115" s="66">
        <f t="shared" si="10"/>
        <v>4.2951297661062906</v>
      </c>
      <c r="DD115">
        <v>909</v>
      </c>
      <c r="DE115" t="s">
        <v>142</v>
      </c>
    </row>
    <row r="116" spans="1:109" x14ac:dyDescent="0.25">
      <c r="A116" s="63" t="str">
        <f t="shared" si="5"/>
        <v>22_04_LOB_63</v>
      </c>
      <c r="B116" s="58">
        <v>63</v>
      </c>
      <c r="C116" s="3" t="str">
        <f t="shared" si="6"/>
        <v>63_OPP_SB_MI</v>
      </c>
      <c r="D116" s="5">
        <v>44670</v>
      </c>
      <c r="E116" s="9">
        <v>0.57847222222222217</v>
      </c>
      <c r="F116" s="2" t="s">
        <v>140</v>
      </c>
      <c r="G116" s="2" t="s">
        <v>24</v>
      </c>
      <c r="H116" s="2" t="s">
        <v>25</v>
      </c>
      <c r="I116" s="2"/>
      <c r="J116" s="2">
        <v>206493</v>
      </c>
      <c r="K116" s="2">
        <v>428985</v>
      </c>
      <c r="L116" s="2">
        <v>206493</v>
      </c>
      <c r="M116" s="2">
        <v>428985</v>
      </c>
      <c r="N116" s="2"/>
      <c r="O116" s="2" t="s">
        <v>122</v>
      </c>
      <c r="P116" s="2" t="s">
        <v>26</v>
      </c>
      <c r="Q116" s="23" t="s">
        <v>36</v>
      </c>
      <c r="R116" s="33"/>
      <c r="S116">
        <v>0</v>
      </c>
      <c r="T116">
        <v>0</v>
      </c>
      <c r="U116">
        <v>0</v>
      </c>
      <c r="V116">
        <v>0</v>
      </c>
      <c r="W116">
        <v>0</v>
      </c>
      <c r="X116">
        <v>2</v>
      </c>
      <c r="Y116">
        <v>0</v>
      </c>
      <c r="Z116">
        <v>0</v>
      </c>
      <c r="AA116">
        <v>0</v>
      </c>
      <c r="AB116">
        <v>0</v>
      </c>
      <c r="AC116">
        <v>0</v>
      </c>
      <c r="AD116">
        <v>0</v>
      </c>
      <c r="AE116">
        <v>0</v>
      </c>
      <c r="AF116">
        <v>0</v>
      </c>
      <c r="AG116">
        <v>12</v>
      </c>
      <c r="AH116">
        <v>17</v>
      </c>
      <c r="AI116">
        <v>0</v>
      </c>
      <c r="AJ116">
        <v>0</v>
      </c>
      <c r="AK116">
        <v>0</v>
      </c>
      <c r="AL116">
        <v>0</v>
      </c>
      <c r="AM116">
        <v>0</v>
      </c>
      <c r="AN116">
        <v>0</v>
      </c>
      <c r="AO116">
        <v>0</v>
      </c>
      <c r="AP116">
        <v>0</v>
      </c>
      <c r="AQ116">
        <v>0</v>
      </c>
      <c r="AR116">
        <v>0</v>
      </c>
      <c r="AS116">
        <v>0</v>
      </c>
      <c r="AT116">
        <v>0</v>
      </c>
      <c r="AU116">
        <v>0</v>
      </c>
      <c r="AV116">
        <v>0</v>
      </c>
      <c r="AW116">
        <v>0</v>
      </c>
      <c r="AX116">
        <v>0</v>
      </c>
      <c r="AY116">
        <v>0</v>
      </c>
      <c r="AZ116">
        <v>0</v>
      </c>
      <c r="BA116">
        <v>0</v>
      </c>
      <c r="BB116">
        <v>0</v>
      </c>
      <c r="BC116">
        <v>0</v>
      </c>
      <c r="BD116">
        <v>0</v>
      </c>
      <c r="BE116">
        <v>0</v>
      </c>
      <c r="BF116">
        <v>0</v>
      </c>
      <c r="BG116">
        <v>0</v>
      </c>
      <c r="BH116">
        <v>0</v>
      </c>
      <c r="BI116">
        <v>0</v>
      </c>
      <c r="BJ116">
        <v>0</v>
      </c>
      <c r="BK116">
        <v>0</v>
      </c>
      <c r="BL116">
        <v>0</v>
      </c>
      <c r="BM116">
        <v>0</v>
      </c>
      <c r="BN116">
        <v>0</v>
      </c>
      <c r="BO116">
        <v>0</v>
      </c>
      <c r="BP116">
        <v>0</v>
      </c>
      <c r="BQ116">
        <v>0</v>
      </c>
      <c r="BR116">
        <v>0</v>
      </c>
      <c r="BS116">
        <v>0</v>
      </c>
      <c r="BT116">
        <v>0</v>
      </c>
      <c r="BU116">
        <v>1</v>
      </c>
      <c r="BV116">
        <v>0</v>
      </c>
      <c r="BW116">
        <v>0</v>
      </c>
      <c r="BX116">
        <v>0</v>
      </c>
      <c r="BY116">
        <v>0</v>
      </c>
      <c r="BZ116">
        <v>0</v>
      </c>
      <c r="CA116">
        <v>1</v>
      </c>
      <c r="CB116">
        <v>0</v>
      </c>
      <c r="CC116">
        <v>0</v>
      </c>
      <c r="CD116">
        <v>2</v>
      </c>
      <c r="CE116">
        <v>0</v>
      </c>
      <c r="CF116">
        <v>0</v>
      </c>
      <c r="CG116">
        <v>0</v>
      </c>
      <c r="CH116">
        <v>1</v>
      </c>
      <c r="CI116">
        <v>0</v>
      </c>
      <c r="CJ116">
        <v>0</v>
      </c>
      <c r="CK116">
        <v>0</v>
      </c>
      <c r="CL116">
        <v>0</v>
      </c>
      <c r="CM116">
        <v>0</v>
      </c>
      <c r="CN116">
        <v>0</v>
      </c>
      <c r="CO116">
        <v>0</v>
      </c>
      <c r="CP116" s="33"/>
      <c r="CQ116">
        <f t="shared" si="7"/>
        <v>40</v>
      </c>
      <c r="CR116">
        <v>2400</v>
      </c>
      <c r="CS116" s="11">
        <v>6.5119031520452983</v>
      </c>
      <c r="CT116" s="11">
        <v>15628.567564908715</v>
      </c>
      <c r="DA116" s="66">
        <f t="shared" si="8"/>
        <v>36</v>
      </c>
      <c r="DB116" s="66">
        <f t="shared" si="9"/>
        <v>2.3034740612333446E-3</v>
      </c>
      <c r="DC116" s="66">
        <f t="shared" si="10"/>
        <v>2.3034740612333446</v>
      </c>
      <c r="DD116">
        <v>909</v>
      </c>
      <c r="DE116" t="s">
        <v>142</v>
      </c>
    </row>
    <row r="117" spans="1:109" x14ac:dyDescent="0.25">
      <c r="A117" s="63" t="str">
        <f t="shared" si="5"/>
        <v>22_04_LOB_64</v>
      </c>
      <c r="B117" s="58">
        <v>64</v>
      </c>
      <c r="C117" s="3" t="str">
        <f t="shared" si="6"/>
        <v>64_BOD_BB_MI</v>
      </c>
      <c r="D117" s="5">
        <v>44670</v>
      </c>
      <c r="E117" s="9">
        <v>0.6166666666666667</v>
      </c>
      <c r="F117" s="2" t="s">
        <v>140</v>
      </c>
      <c r="G117" s="2" t="s">
        <v>141</v>
      </c>
      <c r="H117" s="2" t="s">
        <v>28</v>
      </c>
      <c r="I117" s="2"/>
      <c r="J117" s="2">
        <v>206493</v>
      </c>
      <c r="K117" s="2">
        <v>428985</v>
      </c>
      <c r="L117" s="2">
        <v>206493</v>
      </c>
      <c r="M117" s="2">
        <v>428985</v>
      </c>
      <c r="N117" s="2"/>
      <c r="O117" s="2" t="s">
        <v>122</v>
      </c>
      <c r="P117" s="2" t="s">
        <v>26</v>
      </c>
      <c r="Q117" s="23" t="s">
        <v>36</v>
      </c>
      <c r="R117" s="33"/>
      <c r="S117">
        <v>0</v>
      </c>
      <c r="T117">
        <v>0</v>
      </c>
      <c r="U117">
        <v>0</v>
      </c>
      <c r="V117">
        <v>0</v>
      </c>
      <c r="W117">
        <v>0</v>
      </c>
      <c r="X117">
        <v>0</v>
      </c>
      <c r="Y117">
        <v>4</v>
      </c>
      <c r="Z117">
        <v>0</v>
      </c>
      <c r="AA117">
        <v>0</v>
      </c>
      <c r="AB117">
        <v>0</v>
      </c>
      <c r="AC117">
        <v>0</v>
      </c>
      <c r="AD117">
        <v>0</v>
      </c>
      <c r="AE117">
        <v>0</v>
      </c>
      <c r="AF117">
        <v>0</v>
      </c>
      <c r="AG117">
        <v>34</v>
      </c>
      <c r="AH117">
        <v>29</v>
      </c>
      <c r="AI117">
        <v>0</v>
      </c>
      <c r="AJ117">
        <v>0</v>
      </c>
      <c r="AK117">
        <v>0</v>
      </c>
      <c r="AL117">
        <v>1</v>
      </c>
      <c r="AM117">
        <v>1</v>
      </c>
      <c r="AN117">
        <v>0</v>
      </c>
      <c r="AO117">
        <v>1</v>
      </c>
      <c r="AP117">
        <v>0</v>
      </c>
      <c r="AQ117">
        <v>0</v>
      </c>
      <c r="AR117">
        <v>0</v>
      </c>
      <c r="AS117">
        <v>0</v>
      </c>
      <c r="AT117">
        <v>0</v>
      </c>
      <c r="AU117">
        <v>0</v>
      </c>
      <c r="AV117">
        <v>0</v>
      </c>
      <c r="AW117">
        <v>0</v>
      </c>
      <c r="AX117">
        <v>0</v>
      </c>
      <c r="AY117">
        <v>0</v>
      </c>
      <c r="AZ117">
        <v>0</v>
      </c>
      <c r="BA117">
        <v>0</v>
      </c>
      <c r="BB117">
        <v>0</v>
      </c>
      <c r="BC117">
        <v>0</v>
      </c>
      <c r="BD117">
        <v>0</v>
      </c>
      <c r="BE117">
        <v>0</v>
      </c>
      <c r="BF117">
        <v>0</v>
      </c>
      <c r="BG117">
        <v>0</v>
      </c>
      <c r="BH117">
        <v>0</v>
      </c>
      <c r="BI117">
        <v>0</v>
      </c>
      <c r="BJ117">
        <v>0</v>
      </c>
      <c r="BK117">
        <v>0</v>
      </c>
      <c r="BL117">
        <v>0</v>
      </c>
      <c r="BM117">
        <v>0</v>
      </c>
      <c r="BN117">
        <v>0</v>
      </c>
      <c r="BO117">
        <v>0</v>
      </c>
      <c r="BP117">
        <v>0</v>
      </c>
      <c r="BQ117">
        <v>0</v>
      </c>
      <c r="BR117">
        <v>1</v>
      </c>
      <c r="BS117">
        <v>0</v>
      </c>
      <c r="BT117">
        <v>8</v>
      </c>
      <c r="BU117">
        <v>1</v>
      </c>
      <c r="BV117">
        <v>0</v>
      </c>
      <c r="BW117">
        <v>1</v>
      </c>
      <c r="BX117">
        <v>0</v>
      </c>
      <c r="BY117">
        <v>0</v>
      </c>
      <c r="BZ117">
        <v>0</v>
      </c>
      <c r="CA117">
        <v>12</v>
      </c>
      <c r="CB117">
        <v>0</v>
      </c>
      <c r="CC117">
        <v>0</v>
      </c>
      <c r="CD117">
        <v>0</v>
      </c>
      <c r="CE117">
        <v>0</v>
      </c>
      <c r="CF117">
        <v>1</v>
      </c>
      <c r="CG117">
        <v>0</v>
      </c>
      <c r="CH117">
        <v>3</v>
      </c>
      <c r="CI117">
        <v>0</v>
      </c>
      <c r="CJ117">
        <v>0</v>
      </c>
      <c r="CK117">
        <v>0</v>
      </c>
      <c r="CL117">
        <v>3</v>
      </c>
      <c r="CM117">
        <v>0</v>
      </c>
      <c r="CN117">
        <v>0</v>
      </c>
      <c r="CO117">
        <v>0</v>
      </c>
      <c r="CP117" s="33"/>
      <c r="CQ117">
        <f t="shared" si="7"/>
        <v>40</v>
      </c>
      <c r="CR117">
        <v>2400</v>
      </c>
      <c r="CS117" s="11">
        <v>5.7235368130958992</v>
      </c>
      <c r="CT117" s="11">
        <v>13736.488351430158</v>
      </c>
      <c r="DA117" s="66">
        <f t="shared" si="8"/>
        <v>100</v>
      </c>
      <c r="DB117" s="66">
        <f t="shared" si="9"/>
        <v>7.2798809595021876E-3</v>
      </c>
      <c r="DC117" s="66">
        <f t="shared" si="10"/>
        <v>7.2798809595021874</v>
      </c>
      <c r="DD117">
        <v>910</v>
      </c>
      <c r="DE117" t="s">
        <v>142</v>
      </c>
    </row>
    <row r="118" spans="1:109" x14ac:dyDescent="0.25">
      <c r="A118" s="63" t="str">
        <f t="shared" si="5"/>
        <v>22_04_LOB_65</v>
      </c>
      <c r="B118" s="58">
        <v>65</v>
      </c>
      <c r="C118" s="3" t="str">
        <f t="shared" si="6"/>
        <v>65_MID_SB_MI</v>
      </c>
      <c r="D118" s="5">
        <v>44670</v>
      </c>
      <c r="E118" s="9">
        <v>0.6166666666666667</v>
      </c>
      <c r="F118" s="2" t="s">
        <v>140</v>
      </c>
      <c r="G118" s="2" t="s">
        <v>27</v>
      </c>
      <c r="H118" s="2" t="s">
        <v>25</v>
      </c>
      <c r="I118" s="2"/>
      <c r="J118" s="2">
        <v>206493</v>
      </c>
      <c r="K118" s="2">
        <v>428985</v>
      </c>
      <c r="L118" s="2">
        <v>206493</v>
      </c>
      <c r="M118" s="2">
        <v>428985</v>
      </c>
      <c r="N118" s="2"/>
      <c r="O118" s="2" t="s">
        <v>122</v>
      </c>
      <c r="P118" s="2" t="s">
        <v>26</v>
      </c>
      <c r="Q118" s="23" t="s">
        <v>36</v>
      </c>
      <c r="R118" s="33"/>
      <c r="S118">
        <v>0</v>
      </c>
      <c r="T118">
        <v>0</v>
      </c>
      <c r="U118">
        <v>0</v>
      </c>
      <c r="V118">
        <v>0</v>
      </c>
      <c r="W118">
        <v>0</v>
      </c>
      <c r="X118">
        <v>2</v>
      </c>
      <c r="Y118">
        <v>0</v>
      </c>
      <c r="Z118">
        <v>0</v>
      </c>
      <c r="AA118">
        <v>0</v>
      </c>
      <c r="AB118">
        <v>0</v>
      </c>
      <c r="AC118">
        <v>0</v>
      </c>
      <c r="AD118">
        <v>0</v>
      </c>
      <c r="AE118">
        <v>0</v>
      </c>
      <c r="AF118">
        <v>0</v>
      </c>
      <c r="AG118">
        <v>22</v>
      </c>
      <c r="AH118">
        <v>16</v>
      </c>
      <c r="AI118">
        <v>0</v>
      </c>
      <c r="AJ118">
        <v>0</v>
      </c>
      <c r="AK118">
        <v>0</v>
      </c>
      <c r="AL118">
        <v>0</v>
      </c>
      <c r="AM118">
        <v>1</v>
      </c>
      <c r="AN118">
        <v>0</v>
      </c>
      <c r="AO118">
        <v>0</v>
      </c>
      <c r="AP118">
        <v>0</v>
      </c>
      <c r="AQ118">
        <v>0</v>
      </c>
      <c r="AR118">
        <v>0</v>
      </c>
      <c r="AS118">
        <v>0</v>
      </c>
      <c r="AT118">
        <v>0</v>
      </c>
      <c r="AU118">
        <v>0</v>
      </c>
      <c r="AV118">
        <v>0</v>
      </c>
      <c r="AW118">
        <v>0</v>
      </c>
      <c r="AX118">
        <v>0</v>
      </c>
      <c r="AY118">
        <v>0</v>
      </c>
      <c r="AZ118">
        <v>0</v>
      </c>
      <c r="BA118">
        <v>0</v>
      </c>
      <c r="BB118">
        <v>0</v>
      </c>
      <c r="BC118">
        <v>0</v>
      </c>
      <c r="BD118">
        <v>0</v>
      </c>
      <c r="BE118">
        <v>0</v>
      </c>
      <c r="BF118">
        <v>0</v>
      </c>
      <c r="BG118">
        <v>0</v>
      </c>
      <c r="BH118">
        <v>0</v>
      </c>
      <c r="BI118">
        <v>0</v>
      </c>
      <c r="BJ118">
        <v>0</v>
      </c>
      <c r="BK118">
        <v>0</v>
      </c>
      <c r="BL118">
        <v>0</v>
      </c>
      <c r="BM118">
        <v>0</v>
      </c>
      <c r="BN118">
        <v>0</v>
      </c>
      <c r="BO118">
        <v>0</v>
      </c>
      <c r="BP118">
        <v>0</v>
      </c>
      <c r="BQ118">
        <v>0</v>
      </c>
      <c r="BR118">
        <v>0</v>
      </c>
      <c r="BS118">
        <v>0</v>
      </c>
      <c r="BT118">
        <v>7</v>
      </c>
      <c r="BU118">
        <v>0</v>
      </c>
      <c r="BV118">
        <v>0</v>
      </c>
      <c r="BW118">
        <v>3</v>
      </c>
      <c r="BX118">
        <v>0</v>
      </c>
      <c r="BY118">
        <v>0</v>
      </c>
      <c r="BZ118">
        <v>0</v>
      </c>
      <c r="CA118">
        <v>4</v>
      </c>
      <c r="CB118">
        <v>0</v>
      </c>
      <c r="CC118">
        <v>0</v>
      </c>
      <c r="CD118">
        <v>0</v>
      </c>
      <c r="CE118">
        <v>0</v>
      </c>
      <c r="CF118">
        <v>0</v>
      </c>
      <c r="CG118">
        <v>0</v>
      </c>
      <c r="CH118">
        <v>3</v>
      </c>
      <c r="CI118">
        <v>0</v>
      </c>
      <c r="CJ118">
        <v>0</v>
      </c>
      <c r="CK118">
        <v>0</v>
      </c>
      <c r="CL118">
        <v>0</v>
      </c>
      <c r="CM118">
        <v>0</v>
      </c>
      <c r="CN118">
        <v>0</v>
      </c>
      <c r="CO118">
        <v>0</v>
      </c>
      <c r="CP118" s="33"/>
      <c r="CQ118">
        <f t="shared" si="7"/>
        <v>40</v>
      </c>
      <c r="CR118">
        <v>2400</v>
      </c>
      <c r="CS118" s="11">
        <v>6.0396128150324992</v>
      </c>
      <c r="CT118" s="11">
        <v>14495.070756077997</v>
      </c>
      <c r="DA118" s="66">
        <f t="shared" si="8"/>
        <v>58</v>
      </c>
      <c r="DB118" s="66">
        <f t="shared" si="9"/>
        <v>4.0013602538421372E-3</v>
      </c>
      <c r="DC118" s="66">
        <f t="shared" si="10"/>
        <v>4.0013602538421376</v>
      </c>
      <c r="DD118">
        <v>910</v>
      </c>
      <c r="DE118" t="s">
        <v>142</v>
      </c>
    </row>
    <row r="119" spans="1:109" x14ac:dyDescent="0.25">
      <c r="A119" s="63" t="str">
        <f t="shared" si="5"/>
        <v>22_04_LOB_66</v>
      </c>
      <c r="B119" s="58">
        <v>66</v>
      </c>
      <c r="C119" s="3" t="str">
        <f t="shared" si="6"/>
        <v>66_BOD_BB_RO</v>
      </c>
      <c r="D119" s="5">
        <v>44670</v>
      </c>
      <c r="E119" s="9">
        <v>0.65625</v>
      </c>
      <c r="F119" s="2" t="s">
        <v>23</v>
      </c>
      <c r="G119" s="2" t="s">
        <v>141</v>
      </c>
      <c r="H119" s="2" t="s">
        <v>28</v>
      </c>
      <c r="I119" s="2"/>
      <c r="J119" s="2">
        <v>206427</v>
      </c>
      <c r="K119" s="2">
        <v>429142</v>
      </c>
      <c r="L119" s="2">
        <v>206427</v>
      </c>
      <c r="M119" s="2">
        <v>429142</v>
      </c>
      <c r="N119" s="2"/>
      <c r="O119" s="2" t="s">
        <v>122</v>
      </c>
      <c r="P119" s="2" t="s">
        <v>26</v>
      </c>
      <c r="Q119" s="23" t="s">
        <v>36</v>
      </c>
      <c r="R119" s="33"/>
      <c r="S119">
        <v>0</v>
      </c>
      <c r="T119">
        <v>0</v>
      </c>
      <c r="U119">
        <v>0</v>
      </c>
      <c r="V119">
        <v>0</v>
      </c>
      <c r="W119">
        <v>0</v>
      </c>
      <c r="X119">
        <v>1</v>
      </c>
      <c r="Y119">
        <v>2</v>
      </c>
      <c r="Z119">
        <v>0</v>
      </c>
      <c r="AA119">
        <v>0</v>
      </c>
      <c r="AB119">
        <v>0</v>
      </c>
      <c r="AC119">
        <v>0</v>
      </c>
      <c r="AD119">
        <v>0</v>
      </c>
      <c r="AE119">
        <v>0</v>
      </c>
      <c r="AF119">
        <v>0</v>
      </c>
      <c r="AG119">
        <v>34</v>
      </c>
      <c r="AH119">
        <v>34</v>
      </c>
      <c r="AI119">
        <v>0</v>
      </c>
      <c r="AJ119">
        <v>0</v>
      </c>
      <c r="AK119">
        <v>0</v>
      </c>
      <c r="AL119">
        <v>0</v>
      </c>
      <c r="AM119">
        <v>0</v>
      </c>
      <c r="AN119">
        <v>0</v>
      </c>
      <c r="AO119">
        <v>0</v>
      </c>
      <c r="AP119">
        <v>0</v>
      </c>
      <c r="AQ119">
        <v>0</v>
      </c>
      <c r="AR119">
        <v>0</v>
      </c>
      <c r="AS119">
        <v>0</v>
      </c>
      <c r="AT119">
        <v>0</v>
      </c>
      <c r="AU119">
        <v>0</v>
      </c>
      <c r="AV119">
        <v>0</v>
      </c>
      <c r="AW119">
        <v>0</v>
      </c>
      <c r="AX119">
        <v>0</v>
      </c>
      <c r="AY119">
        <v>0</v>
      </c>
      <c r="AZ119">
        <v>0</v>
      </c>
      <c r="BA119">
        <v>0</v>
      </c>
      <c r="BB119">
        <v>0</v>
      </c>
      <c r="BC119">
        <v>0</v>
      </c>
      <c r="BD119">
        <v>0</v>
      </c>
      <c r="BE119">
        <v>0</v>
      </c>
      <c r="BF119">
        <v>0</v>
      </c>
      <c r="BG119">
        <v>0</v>
      </c>
      <c r="BH119">
        <v>0</v>
      </c>
      <c r="BI119">
        <v>0</v>
      </c>
      <c r="BJ119">
        <v>0</v>
      </c>
      <c r="BK119">
        <v>0</v>
      </c>
      <c r="BL119">
        <v>0</v>
      </c>
      <c r="BM119">
        <v>0</v>
      </c>
      <c r="BN119">
        <v>0</v>
      </c>
      <c r="BO119">
        <v>0</v>
      </c>
      <c r="BP119">
        <v>0</v>
      </c>
      <c r="BQ119">
        <v>0</v>
      </c>
      <c r="BR119">
        <v>0</v>
      </c>
      <c r="BS119">
        <v>0</v>
      </c>
      <c r="BT119">
        <v>2</v>
      </c>
      <c r="BU119">
        <v>1</v>
      </c>
      <c r="BV119">
        <v>0</v>
      </c>
      <c r="BW119">
        <v>0</v>
      </c>
      <c r="BX119">
        <v>0</v>
      </c>
      <c r="BY119">
        <v>0</v>
      </c>
      <c r="BZ119">
        <v>0</v>
      </c>
      <c r="CA119">
        <v>1</v>
      </c>
      <c r="CB119">
        <v>0</v>
      </c>
      <c r="CC119">
        <v>0</v>
      </c>
      <c r="CD119">
        <v>0</v>
      </c>
      <c r="CE119">
        <v>0</v>
      </c>
      <c r="CF119">
        <v>1</v>
      </c>
      <c r="CG119">
        <v>0</v>
      </c>
      <c r="CH119">
        <v>1</v>
      </c>
      <c r="CI119">
        <v>0</v>
      </c>
      <c r="CJ119">
        <v>0</v>
      </c>
      <c r="CK119">
        <v>0</v>
      </c>
      <c r="CL119">
        <v>0</v>
      </c>
      <c r="CM119">
        <v>0</v>
      </c>
      <c r="CN119">
        <v>3</v>
      </c>
      <c r="CO119">
        <v>0</v>
      </c>
      <c r="CP119" s="33"/>
      <c r="CQ119">
        <f t="shared" si="7"/>
        <v>40</v>
      </c>
      <c r="CR119">
        <v>2400</v>
      </c>
      <c r="CS119" s="11">
        <v>4.5496612211084999</v>
      </c>
      <c r="CT119" s="11">
        <v>10919.1869306604</v>
      </c>
      <c r="DA119" s="66">
        <f t="shared" si="8"/>
        <v>80</v>
      </c>
      <c r="DB119" s="66">
        <f t="shared" si="9"/>
        <v>7.3265528384137248E-3</v>
      </c>
      <c r="DC119" s="66">
        <f t="shared" si="10"/>
        <v>7.3265528384137246</v>
      </c>
      <c r="DD119">
        <v>909</v>
      </c>
      <c r="DE119" t="s">
        <v>142</v>
      </c>
    </row>
    <row r="120" spans="1:109" x14ac:dyDescent="0.25">
      <c r="A120" s="63" t="str">
        <f t="shared" si="5"/>
        <v>22_04_LOB_67</v>
      </c>
      <c r="B120" s="58">
        <v>67</v>
      </c>
      <c r="C120" s="3" t="str">
        <f t="shared" si="6"/>
        <v>67_OPP_SB_RO</v>
      </c>
      <c r="D120" s="5">
        <v>44670</v>
      </c>
      <c r="E120" s="9">
        <v>0.65625</v>
      </c>
      <c r="F120" s="2" t="s">
        <v>23</v>
      </c>
      <c r="G120" s="2" t="s">
        <v>24</v>
      </c>
      <c r="H120" s="2" t="s">
        <v>25</v>
      </c>
      <c r="I120" s="2"/>
      <c r="J120" s="2">
        <v>206427</v>
      </c>
      <c r="K120" s="2">
        <v>429142</v>
      </c>
      <c r="L120" s="2">
        <v>206427</v>
      </c>
      <c r="M120" s="2">
        <v>429142</v>
      </c>
      <c r="N120" s="2"/>
      <c r="O120" s="2" t="s">
        <v>122</v>
      </c>
      <c r="P120" s="2" t="s">
        <v>26</v>
      </c>
      <c r="Q120" s="23" t="s">
        <v>36</v>
      </c>
      <c r="R120" s="33"/>
      <c r="S120">
        <v>1</v>
      </c>
      <c r="T120">
        <v>0</v>
      </c>
      <c r="U120">
        <v>0</v>
      </c>
      <c r="V120">
        <v>0</v>
      </c>
      <c r="W120">
        <v>0</v>
      </c>
      <c r="X120">
        <v>10</v>
      </c>
      <c r="Y120">
        <v>4</v>
      </c>
      <c r="Z120">
        <v>0</v>
      </c>
      <c r="AA120">
        <v>58</v>
      </c>
      <c r="AB120">
        <v>17</v>
      </c>
      <c r="AC120">
        <v>0</v>
      </c>
      <c r="AD120">
        <v>0</v>
      </c>
      <c r="AE120">
        <v>0</v>
      </c>
      <c r="AF120">
        <v>0</v>
      </c>
      <c r="AG120">
        <v>30</v>
      </c>
      <c r="AH120">
        <v>19</v>
      </c>
      <c r="AI120">
        <v>0</v>
      </c>
      <c r="AJ120">
        <v>0</v>
      </c>
      <c r="AK120">
        <v>0</v>
      </c>
      <c r="AL120">
        <v>0</v>
      </c>
      <c r="AM120">
        <v>1</v>
      </c>
      <c r="AN120">
        <v>0</v>
      </c>
      <c r="AO120">
        <v>0</v>
      </c>
      <c r="AP120">
        <v>0</v>
      </c>
      <c r="AQ120">
        <v>0</v>
      </c>
      <c r="AR120">
        <v>0</v>
      </c>
      <c r="AS120">
        <v>0</v>
      </c>
      <c r="AT120">
        <v>0</v>
      </c>
      <c r="AU120">
        <v>0</v>
      </c>
      <c r="AV120">
        <v>0</v>
      </c>
      <c r="AW120">
        <v>0</v>
      </c>
      <c r="AX120">
        <v>0</v>
      </c>
      <c r="AY120">
        <v>0</v>
      </c>
      <c r="AZ120">
        <v>0</v>
      </c>
      <c r="BA120">
        <v>0</v>
      </c>
      <c r="BB120">
        <v>0</v>
      </c>
      <c r="BC120">
        <v>0</v>
      </c>
      <c r="BD120">
        <v>0</v>
      </c>
      <c r="BE120">
        <v>0</v>
      </c>
      <c r="BF120">
        <v>0</v>
      </c>
      <c r="BG120">
        <v>0</v>
      </c>
      <c r="BH120">
        <v>0</v>
      </c>
      <c r="BI120">
        <v>0</v>
      </c>
      <c r="BJ120">
        <v>0</v>
      </c>
      <c r="BK120">
        <v>0</v>
      </c>
      <c r="BL120">
        <v>0</v>
      </c>
      <c r="BM120">
        <v>0</v>
      </c>
      <c r="BN120">
        <v>0</v>
      </c>
      <c r="BO120">
        <v>0</v>
      </c>
      <c r="BP120">
        <v>0</v>
      </c>
      <c r="BQ120">
        <v>0</v>
      </c>
      <c r="BR120">
        <v>0</v>
      </c>
      <c r="BS120">
        <v>0</v>
      </c>
      <c r="BT120">
        <v>5</v>
      </c>
      <c r="BU120">
        <v>0</v>
      </c>
      <c r="BV120">
        <v>0</v>
      </c>
      <c r="BW120">
        <v>0</v>
      </c>
      <c r="BX120">
        <v>0</v>
      </c>
      <c r="BY120">
        <v>0</v>
      </c>
      <c r="BZ120">
        <v>0</v>
      </c>
      <c r="CA120">
        <v>0</v>
      </c>
      <c r="CB120">
        <v>0</v>
      </c>
      <c r="CC120">
        <v>0</v>
      </c>
      <c r="CD120">
        <v>2</v>
      </c>
      <c r="CE120">
        <v>0</v>
      </c>
      <c r="CF120">
        <v>1</v>
      </c>
      <c r="CG120">
        <v>0</v>
      </c>
      <c r="CH120">
        <v>0</v>
      </c>
      <c r="CI120">
        <v>0</v>
      </c>
      <c r="CJ120">
        <v>0</v>
      </c>
      <c r="CK120">
        <v>0</v>
      </c>
      <c r="CL120">
        <v>0</v>
      </c>
      <c r="CM120">
        <v>0</v>
      </c>
      <c r="CN120">
        <v>0</v>
      </c>
      <c r="CO120">
        <v>0</v>
      </c>
      <c r="CP120" s="33"/>
      <c r="CQ120">
        <f t="shared" si="7"/>
        <v>40</v>
      </c>
      <c r="CR120">
        <v>2400</v>
      </c>
      <c r="CS120" s="11">
        <v>4.8864542883803983</v>
      </c>
      <c r="CT120" s="11">
        <v>11727.490292112956</v>
      </c>
      <c r="DA120" s="66">
        <f t="shared" si="8"/>
        <v>148</v>
      </c>
      <c r="DB120" s="66">
        <f t="shared" si="9"/>
        <v>1.2619920913474034E-2</v>
      </c>
      <c r="DC120" s="66">
        <f t="shared" si="10"/>
        <v>12.619920913474035</v>
      </c>
      <c r="DD120">
        <v>909</v>
      </c>
      <c r="DE120" t="s">
        <v>142</v>
      </c>
    </row>
    <row r="121" spans="1:109" x14ac:dyDescent="0.25">
      <c r="A121" s="63" t="str">
        <f t="shared" si="5"/>
        <v>22_04_LOB_68</v>
      </c>
      <c r="B121" s="58">
        <v>68</v>
      </c>
      <c r="C121" s="3" t="str">
        <f t="shared" si="6"/>
        <v>68_BOD_BB_RO</v>
      </c>
      <c r="D121" s="5">
        <v>44670</v>
      </c>
      <c r="E121" s="9">
        <v>0.68958333333333333</v>
      </c>
      <c r="F121" s="2" t="s">
        <v>23</v>
      </c>
      <c r="G121" s="2" t="s">
        <v>141</v>
      </c>
      <c r="H121" s="2" t="s">
        <v>28</v>
      </c>
      <c r="I121" s="2"/>
      <c r="J121" s="2">
        <v>206427</v>
      </c>
      <c r="K121" s="2">
        <v>429142</v>
      </c>
      <c r="L121" s="2">
        <v>206427</v>
      </c>
      <c r="M121" s="2">
        <v>429142</v>
      </c>
      <c r="N121" s="2"/>
      <c r="O121" s="2" t="s">
        <v>122</v>
      </c>
      <c r="P121" s="2" t="s">
        <v>26</v>
      </c>
      <c r="Q121" s="23" t="s">
        <v>36</v>
      </c>
      <c r="R121" s="33"/>
      <c r="S121">
        <v>1</v>
      </c>
      <c r="T121">
        <v>0</v>
      </c>
      <c r="U121">
        <v>0</v>
      </c>
      <c r="V121">
        <v>0</v>
      </c>
      <c r="W121">
        <v>0</v>
      </c>
      <c r="X121">
        <v>0</v>
      </c>
      <c r="Y121">
        <v>0</v>
      </c>
      <c r="Z121">
        <v>0</v>
      </c>
      <c r="AA121">
        <v>0</v>
      </c>
      <c r="AB121">
        <v>0</v>
      </c>
      <c r="AC121">
        <v>0</v>
      </c>
      <c r="AD121">
        <v>0</v>
      </c>
      <c r="AE121">
        <v>0</v>
      </c>
      <c r="AF121">
        <v>0</v>
      </c>
      <c r="AG121">
        <v>22</v>
      </c>
      <c r="AH121">
        <v>25</v>
      </c>
      <c r="AI121">
        <v>0</v>
      </c>
      <c r="AJ121">
        <v>0</v>
      </c>
      <c r="AK121">
        <v>0</v>
      </c>
      <c r="AL121">
        <v>0</v>
      </c>
      <c r="AM121">
        <v>0</v>
      </c>
      <c r="AN121">
        <v>0</v>
      </c>
      <c r="AO121">
        <v>0</v>
      </c>
      <c r="AP121">
        <v>0</v>
      </c>
      <c r="AQ121">
        <v>0</v>
      </c>
      <c r="AR121">
        <v>0</v>
      </c>
      <c r="AS121">
        <v>0</v>
      </c>
      <c r="AT121">
        <v>0</v>
      </c>
      <c r="AU121">
        <v>0</v>
      </c>
      <c r="AV121">
        <v>0</v>
      </c>
      <c r="AW121">
        <v>0</v>
      </c>
      <c r="AX121">
        <v>0</v>
      </c>
      <c r="AY121">
        <v>0</v>
      </c>
      <c r="AZ121">
        <v>0</v>
      </c>
      <c r="BA121">
        <v>0</v>
      </c>
      <c r="BB121">
        <v>0</v>
      </c>
      <c r="BC121">
        <v>0</v>
      </c>
      <c r="BD121">
        <v>0</v>
      </c>
      <c r="BE121">
        <v>0</v>
      </c>
      <c r="BF121">
        <v>0</v>
      </c>
      <c r="BG121">
        <v>0</v>
      </c>
      <c r="BH121">
        <v>0</v>
      </c>
      <c r="BI121">
        <v>0</v>
      </c>
      <c r="BJ121">
        <v>0</v>
      </c>
      <c r="BK121">
        <v>0</v>
      </c>
      <c r="BL121">
        <v>0</v>
      </c>
      <c r="BM121">
        <v>0</v>
      </c>
      <c r="BN121">
        <v>0</v>
      </c>
      <c r="BO121">
        <v>0</v>
      </c>
      <c r="BP121">
        <v>0</v>
      </c>
      <c r="BQ121">
        <v>0</v>
      </c>
      <c r="BR121">
        <v>0</v>
      </c>
      <c r="BS121">
        <v>0</v>
      </c>
      <c r="BT121">
        <v>6</v>
      </c>
      <c r="BU121">
        <v>0</v>
      </c>
      <c r="BV121">
        <v>0</v>
      </c>
      <c r="BW121">
        <v>0</v>
      </c>
      <c r="BX121">
        <v>0</v>
      </c>
      <c r="BY121">
        <v>0</v>
      </c>
      <c r="BZ121">
        <v>0</v>
      </c>
      <c r="CA121">
        <v>2</v>
      </c>
      <c r="CB121">
        <v>0</v>
      </c>
      <c r="CC121">
        <v>0</v>
      </c>
      <c r="CD121">
        <v>0</v>
      </c>
      <c r="CE121">
        <v>0</v>
      </c>
      <c r="CF121">
        <v>0</v>
      </c>
      <c r="CG121">
        <v>0</v>
      </c>
      <c r="CH121">
        <v>0</v>
      </c>
      <c r="CI121">
        <v>0</v>
      </c>
      <c r="CJ121">
        <v>0</v>
      </c>
      <c r="CK121">
        <v>0</v>
      </c>
      <c r="CL121">
        <v>0</v>
      </c>
      <c r="CM121">
        <v>0</v>
      </c>
      <c r="CN121">
        <v>1</v>
      </c>
      <c r="CO121">
        <v>0</v>
      </c>
      <c r="CP121" s="33"/>
      <c r="CQ121">
        <f t="shared" si="7"/>
        <v>40</v>
      </c>
      <c r="CR121">
        <v>2400</v>
      </c>
      <c r="CS121" s="11">
        <v>5.7235368130958992</v>
      </c>
      <c r="CT121" s="11">
        <v>13736.488351430158</v>
      </c>
      <c r="DA121" s="66">
        <f t="shared" si="8"/>
        <v>57</v>
      </c>
      <c r="DB121" s="66">
        <f t="shared" si="9"/>
        <v>4.1495321469162466E-3</v>
      </c>
      <c r="DC121" s="66">
        <f t="shared" si="10"/>
        <v>4.1495321469162469</v>
      </c>
      <c r="DD121">
        <v>908</v>
      </c>
      <c r="DE121" t="s">
        <v>142</v>
      </c>
    </row>
    <row r="122" spans="1:109" x14ac:dyDescent="0.25">
      <c r="A122" s="63" t="str">
        <f t="shared" si="5"/>
        <v>22_04_LOB_69</v>
      </c>
      <c r="B122" s="58">
        <v>69</v>
      </c>
      <c r="C122" s="3" t="str">
        <f t="shared" si="6"/>
        <v>69_MID_SB_RO</v>
      </c>
      <c r="D122" s="5">
        <v>44670</v>
      </c>
      <c r="E122" s="9">
        <v>0.68958333333333333</v>
      </c>
      <c r="F122" s="2" t="s">
        <v>23</v>
      </c>
      <c r="G122" s="2" t="s">
        <v>27</v>
      </c>
      <c r="H122" s="2" t="s">
        <v>25</v>
      </c>
      <c r="I122" s="2"/>
      <c r="J122" s="2">
        <v>206427</v>
      </c>
      <c r="K122" s="2">
        <v>429142</v>
      </c>
      <c r="L122" s="2">
        <v>206427</v>
      </c>
      <c r="M122" s="2">
        <v>429142</v>
      </c>
      <c r="N122" s="2"/>
      <c r="O122" s="2" t="s">
        <v>122</v>
      </c>
      <c r="P122" s="2" t="s">
        <v>26</v>
      </c>
      <c r="Q122" s="23" t="s">
        <v>36</v>
      </c>
      <c r="R122" s="33"/>
      <c r="S122">
        <v>0</v>
      </c>
      <c r="T122">
        <v>0</v>
      </c>
      <c r="U122">
        <v>0</v>
      </c>
      <c r="V122">
        <v>0</v>
      </c>
      <c r="W122">
        <v>0</v>
      </c>
      <c r="X122">
        <v>0</v>
      </c>
      <c r="Y122">
        <v>0</v>
      </c>
      <c r="Z122">
        <v>0</v>
      </c>
      <c r="AA122">
        <v>2</v>
      </c>
      <c r="AB122">
        <v>0</v>
      </c>
      <c r="AC122">
        <v>0</v>
      </c>
      <c r="AD122">
        <v>0</v>
      </c>
      <c r="AE122">
        <v>0</v>
      </c>
      <c r="AF122">
        <v>0</v>
      </c>
      <c r="AG122">
        <v>21</v>
      </c>
      <c r="AH122">
        <v>18</v>
      </c>
      <c r="AI122">
        <v>0</v>
      </c>
      <c r="AJ122">
        <v>0</v>
      </c>
      <c r="AK122">
        <v>0</v>
      </c>
      <c r="AL122">
        <v>1</v>
      </c>
      <c r="AM122">
        <v>1</v>
      </c>
      <c r="AN122">
        <v>0</v>
      </c>
      <c r="AO122">
        <v>1</v>
      </c>
      <c r="AP122">
        <v>0</v>
      </c>
      <c r="AQ122">
        <v>0</v>
      </c>
      <c r="AR122">
        <v>0</v>
      </c>
      <c r="AS122">
        <v>0</v>
      </c>
      <c r="AT122">
        <v>0</v>
      </c>
      <c r="AU122">
        <v>0</v>
      </c>
      <c r="AV122">
        <v>0</v>
      </c>
      <c r="AW122">
        <v>0</v>
      </c>
      <c r="AX122">
        <v>0</v>
      </c>
      <c r="AY122">
        <v>0</v>
      </c>
      <c r="AZ122">
        <v>0</v>
      </c>
      <c r="BA122">
        <v>0</v>
      </c>
      <c r="BB122">
        <v>0</v>
      </c>
      <c r="BC122">
        <v>0</v>
      </c>
      <c r="BD122">
        <v>0</v>
      </c>
      <c r="BE122">
        <v>0</v>
      </c>
      <c r="BF122">
        <v>0</v>
      </c>
      <c r="BG122">
        <v>0</v>
      </c>
      <c r="BH122">
        <v>0</v>
      </c>
      <c r="BI122">
        <v>0</v>
      </c>
      <c r="BJ122">
        <v>0</v>
      </c>
      <c r="BK122">
        <v>0</v>
      </c>
      <c r="BL122">
        <v>0</v>
      </c>
      <c r="BM122">
        <v>0</v>
      </c>
      <c r="BN122">
        <v>0</v>
      </c>
      <c r="BO122">
        <v>0</v>
      </c>
      <c r="BP122">
        <v>0</v>
      </c>
      <c r="BQ122">
        <v>0</v>
      </c>
      <c r="BR122">
        <v>0</v>
      </c>
      <c r="BS122">
        <v>0</v>
      </c>
      <c r="BT122">
        <v>0</v>
      </c>
      <c r="BU122">
        <v>0</v>
      </c>
      <c r="BV122">
        <v>0</v>
      </c>
      <c r="BW122">
        <v>0</v>
      </c>
      <c r="BX122">
        <v>0</v>
      </c>
      <c r="BY122">
        <v>0</v>
      </c>
      <c r="BZ122">
        <v>0</v>
      </c>
      <c r="CA122">
        <v>0</v>
      </c>
      <c r="CB122">
        <v>0</v>
      </c>
      <c r="CC122">
        <v>0</v>
      </c>
      <c r="CD122">
        <v>1</v>
      </c>
      <c r="CE122">
        <v>0</v>
      </c>
      <c r="CF122">
        <v>0</v>
      </c>
      <c r="CG122">
        <v>0</v>
      </c>
      <c r="CH122">
        <v>0</v>
      </c>
      <c r="CI122">
        <v>0</v>
      </c>
      <c r="CJ122">
        <v>0</v>
      </c>
      <c r="CK122">
        <v>0</v>
      </c>
      <c r="CL122">
        <v>0</v>
      </c>
      <c r="CM122">
        <v>0</v>
      </c>
      <c r="CN122">
        <v>0</v>
      </c>
      <c r="CO122">
        <v>0</v>
      </c>
      <c r="CP122" s="33"/>
      <c r="CQ122">
        <f t="shared" si="7"/>
        <v>40</v>
      </c>
      <c r="CR122">
        <v>2400</v>
      </c>
      <c r="CS122" s="11">
        <v>4.3538364212537992</v>
      </c>
      <c r="CT122" s="11">
        <v>10449.207411009118</v>
      </c>
      <c r="DA122" s="66">
        <f t="shared" si="8"/>
        <v>45</v>
      </c>
      <c r="DB122" s="66">
        <f t="shared" si="9"/>
        <v>4.3065467293326685E-3</v>
      </c>
      <c r="DC122" s="66">
        <f t="shared" si="10"/>
        <v>4.3065467293326689</v>
      </c>
      <c r="DD122">
        <v>908</v>
      </c>
      <c r="DE122" t="s">
        <v>142</v>
      </c>
    </row>
    <row r="123" spans="1:109" x14ac:dyDescent="0.25">
      <c r="A123" s="63" t="str">
        <f t="shared" si="5"/>
        <v>22_04_LOB_70</v>
      </c>
      <c r="B123" s="58">
        <v>70</v>
      </c>
      <c r="C123" s="3" t="str">
        <f t="shared" si="6"/>
        <v>70_BOD_BB_LO</v>
      </c>
      <c r="D123" s="5">
        <v>44671</v>
      </c>
      <c r="E123" s="9">
        <v>0.35694444444444445</v>
      </c>
      <c r="F123" s="2" t="s">
        <v>139</v>
      </c>
      <c r="G123" s="2" t="s">
        <v>141</v>
      </c>
      <c r="H123" s="2" t="s">
        <v>28</v>
      </c>
      <c r="I123" s="2"/>
      <c r="J123" s="2">
        <v>206475</v>
      </c>
      <c r="K123" s="2">
        <v>428880</v>
      </c>
      <c r="L123" s="2">
        <v>206475</v>
      </c>
      <c r="M123" s="2">
        <v>428880</v>
      </c>
      <c r="N123" s="2"/>
      <c r="O123" s="2" t="s">
        <v>122</v>
      </c>
      <c r="P123" s="2" t="s">
        <v>26</v>
      </c>
      <c r="Q123" s="23" t="s">
        <v>36</v>
      </c>
      <c r="R123" s="33"/>
      <c r="S123">
        <v>0</v>
      </c>
      <c r="T123">
        <v>0</v>
      </c>
      <c r="U123">
        <v>0</v>
      </c>
      <c r="V123">
        <v>0</v>
      </c>
      <c r="W123">
        <v>0</v>
      </c>
      <c r="X123">
        <v>1</v>
      </c>
      <c r="Y123">
        <v>0</v>
      </c>
      <c r="Z123">
        <v>0</v>
      </c>
      <c r="AA123">
        <v>0</v>
      </c>
      <c r="AB123">
        <v>0</v>
      </c>
      <c r="AC123">
        <v>0</v>
      </c>
      <c r="AD123">
        <v>0</v>
      </c>
      <c r="AE123">
        <v>0</v>
      </c>
      <c r="AF123">
        <v>0</v>
      </c>
      <c r="AG123">
        <v>14</v>
      </c>
      <c r="AH123">
        <v>13</v>
      </c>
      <c r="AI123">
        <v>0</v>
      </c>
      <c r="AJ123">
        <v>0</v>
      </c>
      <c r="AK123">
        <v>0</v>
      </c>
      <c r="AL123">
        <v>0</v>
      </c>
      <c r="AM123">
        <v>0</v>
      </c>
      <c r="AN123">
        <v>0</v>
      </c>
      <c r="AO123">
        <v>1</v>
      </c>
      <c r="AP123">
        <v>0</v>
      </c>
      <c r="AQ123">
        <v>0</v>
      </c>
      <c r="AR123">
        <v>0</v>
      </c>
      <c r="AS123">
        <v>0</v>
      </c>
      <c r="AT123">
        <v>0</v>
      </c>
      <c r="AU123">
        <v>0</v>
      </c>
      <c r="AV123">
        <v>0</v>
      </c>
      <c r="AW123">
        <v>0</v>
      </c>
      <c r="AX123">
        <v>0</v>
      </c>
      <c r="AY123">
        <v>0</v>
      </c>
      <c r="AZ123">
        <v>0</v>
      </c>
      <c r="BA123">
        <v>0</v>
      </c>
      <c r="BB123">
        <v>0</v>
      </c>
      <c r="BC123">
        <v>0</v>
      </c>
      <c r="BD123">
        <v>0</v>
      </c>
      <c r="BE123">
        <v>0</v>
      </c>
      <c r="BF123">
        <v>0</v>
      </c>
      <c r="BG123">
        <v>0</v>
      </c>
      <c r="BH123">
        <v>0</v>
      </c>
      <c r="BI123">
        <v>0</v>
      </c>
      <c r="BJ123">
        <v>0</v>
      </c>
      <c r="BK123">
        <v>0</v>
      </c>
      <c r="BL123">
        <v>0</v>
      </c>
      <c r="BM123">
        <v>0</v>
      </c>
      <c r="BN123">
        <v>0</v>
      </c>
      <c r="BO123">
        <v>0</v>
      </c>
      <c r="BP123">
        <v>0</v>
      </c>
      <c r="BQ123">
        <v>0</v>
      </c>
      <c r="BR123">
        <v>0</v>
      </c>
      <c r="BS123">
        <v>0</v>
      </c>
      <c r="BT123">
        <v>6</v>
      </c>
      <c r="BU123">
        <v>0</v>
      </c>
      <c r="BV123">
        <v>0</v>
      </c>
      <c r="BW123">
        <v>0</v>
      </c>
      <c r="BX123">
        <v>0</v>
      </c>
      <c r="BY123">
        <v>0</v>
      </c>
      <c r="BZ123">
        <v>0</v>
      </c>
      <c r="CA123">
        <v>2</v>
      </c>
      <c r="CB123">
        <v>0</v>
      </c>
      <c r="CC123">
        <v>0</v>
      </c>
      <c r="CD123">
        <v>0</v>
      </c>
      <c r="CE123">
        <v>0</v>
      </c>
      <c r="CF123">
        <v>0</v>
      </c>
      <c r="CG123">
        <v>0</v>
      </c>
      <c r="CH123">
        <v>0</v>
      </c>
      <c r="CI123">
        <v>0</v>
      </c>
      <c r="CJ123">
        <v>0</v>
      </c>
      <c r="CK123">
        <v>0</v>
      </c>
      <c r="CL123">
        <v>2</v>
      </c>
      <c r="CM123">
        <v>0</v>
      </c>
      <c r="CN123">
        <v>0</v>
      </c>
      <c r="CO123">
        <v>1</v>
      </c>
      <c r="CP123" s="33"/>
      <c r="CQ123">
        <f t="shared" si="7"/>
        <v>40</v>
      </c>
      <c r="CR123">
        <v>2400</v>
      </c>
      <c r="CS123" s="11">
        <v>4.4751434482955936</v>
      </c>
      <c r="CT123" s="11">
        <v>10740.344275909425</v>
      </c>
      <c r="DA123" s="66">
        <f t="shared" si="8"/>
        <v>40</v>
      </c>
      <c r="DB123" s="66">
        <f t="shared" si="9"/>
        <v>3.7242754023928204E-3</v>
      </c>
      <c r="DC123" s="66">
        <f t="shared" si="10"/>
        <v>3.7242754023928204</v>
      </c>
      <c r="DD123">
        <v>899</v>
      </c>
      <c r="DE123" t="s">
        <v>142</v>
      </c>
    </row>
    <row r="124" spans="1:109" x14ac:dyDescent="0.25">
      <c r="A124" s="63" t="str">
        <f t="shared" si="5"/>
        <v>22_04_LOB_71</v>
      </c>
      <c r="B124" s="58">
        <v>71</v>
      </c>
      <c r="C124" s="3" t="str">
        <f t="shared" si="6"/>
        <v>71_MID_SB_LO</v>
      </c>
      <c r="D124" s="5">
        <v>44671</v>
      </c>
      <c r="E124" s="9">
        <v>0.35694444444444445</v>
      </c>
      <c r="F124" s="2" t="s">
        <v>139</v>
      </c>
      <c r="G124" s="2" t="s">
        <v>27</v>
      </c>
      <c r="H124" s="2" t="s">
        <v>25</v>
      </c>
      <c r="I124" s="2"/>
      <c r="J124" s="2">
        <v>206475</v>
      </c>
      <c r="K124" s="2">
        <v>428880</v>
      </c>
      <c r="L124" s="2">
        <v>206475</v>
      </c>
      <c r="M124" s="2">
        <v>428880</v>
      </c>
      <c r="N124" s="2"/>
      <c r="O124" s="2" t="s">
        <v>122</v>
      </c>
      <c r="P124" s="2" t="s">
        <v>26</v>
      </c>
      <c r="Q124" s="23" t="s">
        <v>36</v>
      </c>
      <c r="R124" s="33"/>
      <c r="S124">
        <v>0</v>
      </c>
      <c r="T124">
        <v>0</v>
      </c>
      <c r="U124">
        <v>0</v>
      </c>
      <c r="V124">
        <v>0</v>
      </c>
      <c r="W124">
        <v>0</v>
      </c>
      <c r="X124">
        <v>0</v>
      </c>
      <c r="Y124">
        <v>0</v>
      </c>
      <c r="Z124">
        <v>0</v>
      </c>
      <c r="AA124">
        <v>0</v>
      </c>
      <c r="AB124">
        <v>0</v>
      </c>
      <c r="AC124">
        <v>0</v>
      </c>
      <c r="AD124">
        <v>0</v>
      </c>
      <c r="AE124">
        <v>0</v>
      </c>
      <c r="AF124">
        <v>0</v>
      </c>
      <c r="AG124">
        <v>26</v>
      </c>
      <c r="AH124">
        <v>16</v>
      </c>
      <c r="AI124">
        <v>0</v>
      </c>
      <c r="AJ124">
        <v>0</v>
      </c>
      <c r="AK124">
        <v>0</v>
      </c>
      <c r="AL124">
        <v>0</v>
      </c>
      <c r="AM124">
        <v>0</v>
      </c>
      <c r="AN124">
        <v>0</v>
      </c>
      <c r="AO124">
        <v>0</v>
      </c>
      <c r="AP124">
        <v>0</v>
      </c>
      <c r="AQ124">
        <v>0</v>
      </c>
      <c r="AR124">
        <v>0</v>
      </c>
      <c r="AS124">
        <v>0</v>
      </c>
      <c r="AT124">
        <v>0</v>
      </c>
      <c r="AU124">
        <v>0</v>
      </c>
      <c r="AV124">
        <v>0</v>
      </c>
      <c r="AW124">
        <v>0</v>
      </c>
      <c r="AX124">
        <v>0</v>
      </c>
      <c r="AY124">
        <v>0</v>
      </c>
      <c r="AZ124">
        <v>0</v>
      </c>
      <c r="BA124">
        <v>0</v>
      </c>
      <c r="BB124">
        <v>0</v>
      </c>
      <c r="BC124">
        <v>0</v>
      </c>
      <c r="BD124">
        <v>0</v>
      </c>
      <c r="BE124">
        <v>0</v>
      </c>
      <c r="BF124">
        <v>0</v>
      </c>
      <c r="BG124">
        <v>0</v>
      </c>
      <c r="BH124">
        <v>0</v>
      </c>
      <c r="BI124">
        <v>0</v>
      </c>
      <c r="BJ124">
        <v>0</v>
      </c>
      <c r="BK124">
        <v>0</v>
      </c>
      <c r="BL124">
        <v>0</v>
      </c>
      <c r="BM124">
        <v>0</v>
      </c>
      <c r="BN124">
        <v>0</v>
      </c>
      <c r="BO124">
        <v>0</v>
      </c>
      <c r="BP124">
        <v>0</v>
      </c>
      <c r="BQ124">
        <v>0</v>
      </c>
      <c r="BR124">
        <v>0</v>
      </c>
      <c r="BS124">
        <v>0</v>
      </c>
      <c r="BT124">
        <v>2</v>
      </c>
      <c r="BU124">
        <v>2</v>
      </c>
      <c r="BV124">
        <v>0</v>
      </c>
      <c r="BW124">
        <v>0</v>
      </c>
      <c r="BX124">
        <v>0</v>
      </c>
      <c r="BY124">
        <v>0</v>
      </c>
      <c r="BZ124">
        <v>0</v>
      </c>
      <c r="CA124">
        <v>0</v>
      </c>
      <c r="CB124">
        <v>0</v>
      </c>
      <c r="CC124">
        <v>0</v>
      </c>
      <c r="CD124">
        <v>1</v>
      </c>
      <c r="CE124">
        <v>0</v>
      </c>
      <c r="CF124">
        <v>0</v>
      </c>
      <c r="CG124">
        <v>0</v>
      </c>
      <c r="CH124">
        <v>0</v>
      </c>
      <c r="CI124">
        <v>0</v>
      </c>
      <c r="CJ124">
        <v>1</v>
      </c>
      <c r="CK124">
        <v>0</v>
      </c>
      <c r="CL124">
        <v>0</v>
      </c>
      <c r="CM124">
        <v>0</v>
      </c>
      <c r="CN124">
        <v>0</v>
      </c>
      <c r="CO124">
        <v>0</v>
      </c>
      <c r="CP124" s="33"/>
      <c r="CQ124">
        <f t="shared" si="7"/>
        <v>40</v>
      </c>
      <c r="CR124">
        <v>2400</v>
      </c>
      <c r="CS124" s="11">
        <v>5.2878145832688075</v>
      </c>
      <c r="CT124" s="11">
        <v>12690.754999845138</v>
      </c>
      <c r="DA124" s="66">
        <f t="shared" si="8"/>
        <v>48</v>
      </c>
      <c r="DB124" s="66">
        <f t="shared" si="9"/>
        <v>3.7822808808920931E-3</v>
      </c>
      <c r="DC124" s="66">
        <f t="shared" si="10"/>
        <v>3.7822808808920931</v>
      </c>
      <c r="DD124">
        <v>899</v>
      </c>
      <c r="DE124" t="s">
        <v>142</v>
      </c>
    </row>
    <row r="125" spans="1:109" x14ac:dyDescent="0.25">
      <c r="A125" s="63" t="str">
        <f t="shared" ref="A125:A130" si="11">"22_04_LOB_"&amp;B125</f>
        <v>22_04_LOB_72</v>
      </c>
      <c r="B125" s="58">
        <v>72</v>
      </c>
      <c r="C125" s="3" t="str">
        <f t="shared" ref="C125:C168" si="12">B125&amp; "_"&amp; G125 &amp; "_" &amp; H125 &amp; "_" &amp;F125</f>
        <v>72_BOD_BB_LO</v>
      </c>
      <c r="D125" s="5">
        <v>44671</v>
      </c>
      <c r="E125" s="9">
        <v>0.38958333333333334</v>
      </c>
      <c r="F125" s="2" t="s">
        <v>139</v>
      </c>
      <c r="G125" s="2" t="s">
        <v>141</v>
      </c>
      <c r="H125" s="2" t="s">
        <v>28</v>
      </c>
      <c r="I125" s="2"/>
      <c r="J125" s="2">
        <v>206475</v>
      </c>
      <c r="K125" s="2">
        <v>428880</v>
      </c>
      <c r="L125" s="2">
        <v>206475</v>
      </c>
      <c r="M125" s="2">
        <v>428880</v>
      </c>
      <c r="N125" s="2"/>
      <c r="O125" s="2" t="s">
        <v>122</v>
      </c>
      <c r="P125" s="2" t="s">
        <v>26</v>
      </c>
      <c r="Q125" s="23" t="s">
        <v>36</v>
      </c>
      <c r="R125" s="33"/>
      <c r="S125">
        <v>0</v>
      </c>
      <c r="T125">
        <v>0</v>
      </c>
      <c r="U125">
        <v>0</v>
      </c>
      <c r="V125">
        <v>0</v>
      </c>
      <c r="W125">
        <v>0</v>
      </c>
      <c r="X125">
        <v>3</v>
      </c>
      <c r="Y125">
        <v>0</v>
      </c>
      <c r="Z125">
        <v>0</v>
      </c>
      <c r="AA125">
        <v>0</v>
      </c>
      <c r="AB125">
        <v>0</v>
      </c>
      <c r="AC125">
        <v>0</v>
      </c>
      <c r="AD125">
        <v>0</v>
      </c>
      <c r="AE125">
        <v>0</v>
      </c>
      <c r="AF125">
        <v>0</v>
      </c>
      <c r="AG125">
        <v>20</v>
      </c>
      <c r="AH125">
        <v>14</v>
      </c>
      <c r="AI125">
        <v>0</v>
      </c>
      <c r="AJ125">
        <v>0</v>
      </c>
      <c r="AK125">
        <v>0</v>
      </c>
      <c r="AL125">
        <v>2</v>
      </c>
      <c r="AM125">
        <v>1</v>
      </c>
      <c r="AN125">
        <v>0</v>
      </c>
      <c r="AO125">
        <v>0</v>
      </c>
      <c r="AP125">
        <v>0</v>
      </c>
      <c r="AQ125">
        <v>0</v>
      </c>
      <c r="AR125">
        <v>0</v>
      </c>
      <c r="AS125">
        <v>0</v>
      </c>
      <c r="AT125">
        <v>0</v>
      </c>
      <c r="AU125">
        <v>0</v>
      </c>
      <c r="AV125">
        <v>0</v>
      </c>
      <c r="AW125">
        <v>0</v>
      </c>
      <c r="AX125">
        <v>0</v>
      </c>
      <c r="AY125">
        <v>0</v>
      </c>
      <c r="AZ125">
        <v>0</v>
      </c>
      <c r="BA125">
        <v>0</v>
      </c>
      <c r="BB125">
        <v>0</v>
      </c>
      <c r="BC125">
        <v>0</v>
      </c>
      <c r="BD125">
        <v>0</v>
      </c>
      <c r="BE125">
        <v>0</v>
      </c>
      <c r="BF125">
        <v>0</v>
      </c>
      <c r="BG125">
        <v>0</v>
      </c>
      <c r="BH125">
        <v>0</v>
      </c>
      <c r="BI125">
        <v>0</v>
      </c>
      <c r="BJ125">
        <v>0</v>
      </c>
      <c r="BK125">
        <v>0</v>
      </c>
      <c r="BL125">
        <v>0</v>
      </c>
      <c r="BM125">
        <v>0</v>
      </c>
      <c r="BN125">
        <v>0</v>
      </c>
      <c r="BO125">
        <v>0</v>
      </c>
      <c r="BP125">
        <v>0</v>
      </c>
      <c r="BQ125">
        <v>0</v>
      </c>
      <c r="BR125">
        <v>0</v>
      </c>
      <c r="BS125">
        <v>0</v>
      </c>
      <c r="BT125">
        <v>5</v>
      </c>
      <c r="BU125">
        <v>0</v>
      </c>
      <c r="BV125">
        <v>0</v>
      </c>
      <c r="BW125">
        <v>1</v>
      </c>
      <c r="BX125">
        <v>0</v>
      </c>
      <c r="BY125">
        <v>0</v>
      </c>
      <c r="BZ125">
        <v>0</v>
      </c>
      <c r="CA125">
        <v>4</v>
      </c>
      <c r="CB125">
        <v>0</v>
      </c>
      <c r="CC125">
        <v>0</v>
      </c>
      <c r="CD125">
        <v>0</v>
      </c>
      <c r="CE125">
        <v>0</v>
      </c>
      <c r="CF125">
        <v>0</v>
      </c>
      <c r="CG125">
        <v>0</v>
      </c>
      <c r="CH125">
        <v>1</v>
      </c>
      <c r="CI125">
        <v>0</v>
      </c>
      <c r="CJ125">
        <v>0</v>
      </c>
      <c r="CK125">
        <v>0</v>
      </c>
      <c r="CL125">
        <v>1</v>
      </c>
      <c r="CM125">
        <v>0</v>
      </c>
      <c r="CN125">
        <v>1</v>
      </c>
      <c r="CO125">
        <v>0</v>
      </c>
      <c r="CP125" s="33"/>
      <c r="CQ125">
        <f t="shared" ref="CQ125:CQ130" si="13">CR125/60</f>
        <v>40</v>
      </c>
      <c r="CR125">
        <v>2400</v>
      </c>
      <c r="CS125" s="11">
        <v>4.4751434482955936</v>
      </c>
      <c r="CT125" s="11">
        <v>10740.344275909425</v>
      </c>
      <c r="DA125" s="66">
        <f t="shared" ref="DA125:DA168" si="14">SUM(R125:CO125)</f>
        <v>53</v>
      </c>
      <c r="DB125" s="66">
        <f t="shared" ref="DB125:DB130" si="15">DA125/CT125</f>
        <v>4.9346649081704868E-3</v>
      </c>
      <c r="DC125" s="66">
        <f t="shared" ref="DC125:DC130" si="16">DB125*1000</f>
        <v>4.934664908170487</v>
      </c>
      <c r="DD125">
        <v>899</v>
      </c>
      <c r="DE125" t="s">
        <v>142</v>
      </c>
    </row>
    <row r="126" spans="1:109" x14ac:dyDescent="0.25">
      <c r="A126" s="63" t="str">
        <f t="shared" si="11"/>
        <v>22_04_LOB_73</v>
      </c>
      <c r="B126" s="58">
        <v>73</v>
      </c>
      <c r="C126" s="3" t="str">
        <f t="shared" si="12"/>
        <v>73_MID_SB_LO</v>
      </c>
      <c r="D126" s="5">
        <v>44671</v>
      </c>
      <c r="E126" s="9">
        <v>0.38958333333333334</v>
      </c>
      <c r="F126" s="2" t="s">
        <v>139</v>
      </c>
      <c r="G126" s="2" t="s">
        <v>27</v>
      </c>
      <c r="H126" s="2" t="s">
        <v>25</v>
      </c>
      <c r="I126" s="2"/>
      <c r="J126" s="2">
        <v>206475</v>
      </c>
      <c r="K126" s="2">
        <v>428880</v>
      </c>
      <c r="L126" s="2">
        <v>206475</v>
      </c>
      <c r="M126" s="2">
        <v>428880</v>
      </c>
      <c r="N126" s="2"/>
      <c r="O126" s="2" t="s">
        <v>122</v>
      </c>
      <c r="P126" s="2" t="s">
        <v>26</v>
      </c>
      <c r="Q126" s="23" t="s">
        <v>36</v>
      </c>
      <c r="R126" s="33"/>
      <c r="S126">
        <v>0</v>
      </c>
      <c r="T126">
        <v>0</v>
      </c>
      <c r="U126">
        <v>0</v>
      </c>
      <c r="V126">
        <v>0</v>
      </c>
      <c r="W126">
        <v>0</v>
      </c>
      <c r="X126">
        <v>2</v>
      </c>
      <c r="Y126">
        <v>0</v>
      </c>
      <c r="Z126">
        <v>0</v>
      </c>
      <c r="AA126">
        <v>0</v>
      </c>
      <c r="AB126">
        <v>0</v>
      </c>
      <c r="AC126">
        <v>0</v>
      </c>
      <c r="AD126">
        <v>0</v>
      </c>
      <c r="AE126">
        <v>0</v>
      </c>
      <c r="AF126">
        <v>0</v>
      </c>
      <c r="AG126">
        <v>19</v>
      </c>
      <c r="AH126">
        <v>16</v>
      </c>
      <c r="AI126">
        <v>0</v>
      </c>
      <c r="AJ126">
        <v>0</v>
      </c>
      <c r="AK126">
        <v>0</v>
      </c>
      <c r="AL126">
        <v>2</v>
      </c>
      <c r="AM126">
        <v>0</v>
      </c>
      <c r="AN126">
        <v>0</v>
      </c>
      <c r="AO126">
        <v>0</v>
      </c>
      <c r="AP126">
        <v>0</v>
      </c>
      <c r="AQ126">
        <v>0</v>
      </c>
      <c r="AR126">
        <v>0</v>
      </c>
      <c r="AS126">
        <v>0</v>
      </c>
      <c r="AT126">
        <v>0</v>
      </c>
      <c r="AU126">
        <v>0</v>
      </c>
      <c r="AV126">
        <v>0</v>
      </c>
      <c r="AW126">
        <v>0</v>
      </c>
      <c r="AX126">
        <v>0</v>
      </c>
      <c r="AY126">
        <v>0</v>
      </c>
      <c r="AZ126">
        <v>0</v>
      </c>
      <c r="BA126">
        <v>0</v>
      </c>
      <c r="BB126">
        <v>0</v>
      </c>
      <c r="BC126">
        <v>0</v>
      </c>
      <c r="BD126">
        <v>0</v>
      </c>
      <c r="BE126">
        <v>0</v>
      </c>
      <c r="BF126">
        <v>0</v>
      </c>
      <c r="BG126">
        <v>0</v>
      </c>
      <c r="BH126">
        <v>0</v>
      </c>
      <c r="BI126">
        <v>0</v>
      </c>
      <c r="BJ126">
        <v>0</v>
      </c>
      <c r="BK126">
        <v>0</v>
      </c>
      <c r="BL126">
        <v>0</v>
      </c>
      <c r="BM126">
        <v>0</v>
      </c>
      <c r="BN126">
        <v>0</v>
      </c>
      <c r="BO126">
        <v>0</v>
      </c>
      <c r="BP126">
        <v>0</v>
      </c>
      <c r="BQ126">
        <v>0</v>
      </c>
      <c r="BR126">
        <v>0</v>
      </c>
      <c r="BS126">
        <v>0</v>
      </c>
      <c r="BT126">
        <v>0</v>
      </c>
      <c r="BU126">
        <v>0</v>
      </c>
      <c r="BV126">
        <v>0</v>
      </c>
      <c r="BW126">
        <v>1</v>
      </c>
      <c r="BX126">
        <v>0</v>
      </c>
      <c r="BY126">
        <v>0</v>
      </c>
      <c r="BZ126">
        <v>0</v>
      </c>
      <c r="CA126">
        <v>0</v>
      </c>
      <c r="CB126">
        <v>0</v>
      </c>
      <c r="CC126">
        <v>0</v>
      </c>
      <c r="CD126">
        <v>0</v>
      </c>
      <c r="CE126">
        <v>1</v>
      </c>
      <c r="CF126">
        <v>1</v>
      </c>
      <c r="CG126">
        <v>0</v>
      </c>
      <c r="CH126">
        <v>3</v>
      </c>
      <c r="CI126">
        <v>0</v>
      </c>
      <c r="CJ126">
        <v>0</v>
      </c>
      <c r="CK126">
        <v>0</v>
      </c>
      <c r="CL126">
        <v>0</v>
      </c>
      <c r="CM126">
        <v>0</v>
      </c>
      <c r="CN126">
        <v>3</v>
      </c>
      <c r="CO126">
        <v>0</v>
      </c>
      <c r="CP126" s="33"/>
      <c r="CQ126">
        <f t="shared" si="13"/>
        <v>40</v>
      </c>
      <c r="CR126">
        <v>2400</v>
      </c>
      <c r="CS126" s="11">
        <v>5.2878145832688075</v>
      </c>
      <c r="CT126" s="11">
        <v>12690.754999845138</v>
      </c>
      <c r="DA126" s="66">
        <f t="shared" si="14"/>
        <v>48</v>
      </c>
      <c r="DB126" s="66">
        <f t="shared" si="15"/>
        <v>3.7822808808920931E-3</v>
      </c>
      <c r="DC126" s="66">
        <f t="shared" si="16"/>
        <v>3.7822808808920931</v>
      </c>
      <c r="DD126">
        <v>899</v>
      </c>
      <c r="DE126" t="s">
        <v>142</v>
      </c>
    </row>
    <row r="127" spans="1:109" x14ac:dyDescent="0.25">
      <c r="A127" s="63" t="str">
        <f t="shared" si="11"/>
        <v>22_04_LOB_74</v>
      </c>
      <c r="B127" s="58">
        <v>74</v>
      </c>
      <c r="C127" s="3" t="str">
        <f t="shared" si="12"/>
        <v>74_OPP_BB_MI</v>
      </c>
      <c r="D127" s="5">
        <v>44671</v>
      </c>
      <c r="E127" s="9">
        <v>0.42708333333333331</v>
      </c>
      <c r="F127" s="2" t="s">
        <v>140</v>
      </c>
      <c r="G127" s="2" t="s">
        <v>24</v>
      </c>
      <c r="H127" s="2" t="s">
        <v>28</v>
      </c>
      <c r="I127" s="2"/>
      <c r="J127" s="2">
        <v>206474</v>
      </c>
      <c r="K127" s="2">
        <v>429008</v>
      </c>
      <c r="L127" s="2">
        <v>206474</v>
      </c>
      <c r="M127" s="2">
        <v>429008</v>
      </c>
      <c r="N127" s="2"/>
      <c r="O127" s="2" t="s">
        <v>122</v>
      </c>
      <c r="P127" s="2" t="s">
        <v>26</v>
      </c>
      <c r="Q127" s="23" t="s">
        <v>36</v>
      </c>
      <c r="R127" s="33"/>
      <c r="S127">
        <v>0</v>
      </c>
      <c r="T127">
        <v>0</v>
      </c>
      <c r="U127">
        <v>0</v>
      </c>
      <c r="V127">
        <v>0</v>
      </c>
      <c r="W127">
        <v>0</v>
      </c>
      <c r="X127">
        <v>2</v>
      </c>
      <c r="Y127">
        <v>0</v>
      </c>
      <c r="Z127">
        <v>0</v>
      </c>
      <c r="AA127">
        <v>0</v>
      </c>
      <c r="AB127">
        <v>0</v>
      </c>
      <c r="AC127">
        <v>0</v>
      </c>
      <c r="AD127">
        <v>0</v>
      </c>
      <c r="AE127">
        <v>0</v>
      </c>
      <c r="AF127">
        <v>0</v>
      </c>
      <c r="AG127">
        <v>29</v>
      </c>
      <c r="AH127">
        <v>15</v>
      </c>
      <c r="AI127">
        <v>0</v>
      </c>
      <c r="AJ127">
        <v>0</v>
      </c>
      <c r="AK127">
        <v>0</v>
      </c>
      <c r="AL127">
        <v>0</v>
      </c>
      <c r="AM127">
        <v>0</v>
      </c>
      <c r="AN127">
        <v>0</v>
      </c>
      <c r="AO127">
        <v>0</v>
      </c>
      <c r="AP127">
        <v>0</v>
      </c>
      <c r="AQ127">
        <v>0</v>
      </c>
      <c r="AR127">
        <v>0</v>
      </c>
      <c r="AS127">
        <v>0</v>
      </c>
      <c r="AT127">
        <v>0</v>
      </c>
      <c r="AU127">
        <v>0</v>
      </c>
      <c r="AV127">
        <v>0</v>
      </c>
      <c r="AW127">
        <v>0</v>
      </c>
      <c r="AX127">
        <v>0</v>
      </c>
      <c r="AY127">
        <v>0</v>
      </c>
      <c r="AZ127">
        <v>0</v>
      </c>
      <c r="BA127">
        <v>0</v>
      </c>
      <c r="BB127">
        <v>0</v>
      </c>
      <c r="BC127">
        <v>0</v>
      </c>
      <c r="BD127">
        <v>0</v>
      </c>
      <c r="BE127">
        <v>0</v>
      </c>
      <c r="BF127">
        <v>0</v>
      </c>
      <c r="BG127">
        <v>0</v>
      </c>
      <c r="BH127">
        <v>0</v>
      </c>
      <c r="BI127">
        <v>0</v>
      </c>
      <c r="BJ127">
        <v>0</v>
      </c>
      <c r="BK127">
        <v>0</v>
      </c>
      <c r="BL127">
        <v>0</v>
      </c>
      <c r="BM127">
        <v>0</v>
      </c>
      <c r="BN127">
        <v>0</v>
      </c>
      <c r="BO127">
        <v>0</v>
      </c>
      <c r="BP127">
        <v>0</v>
      </c>
      <c r="BQ127">
        <v>0</v>
      </c>
      <c r="BR127">
        <v>0</v>
      </c>
      <c r="BS127">
        <v>0</v>
      </c>
      <c r="BT127">
        <v>1</v>
      </c>
      <c r="BU127">
        <v>1</v>
      </c>
      <c r="BV127">
        <v>0</v>
      </c>
      <c r="BW127">
        <v>0</v>
      </c>
      <c r="BX127">
        <v>0</v>
      </c>
      <c r="BY127">
        <v>0</v>
      </c>
      <c r="BZ127">
        <v>0</v>
      </c>
      <c r="CA127">
        <v>0</v>
      </c>
      <c r="CB127">
        <v>0</v>
      </c>
      <c r="CC127">
        <v>0</v>
      </c>
      <c r="CD127">
        <v>2</v>
      </c>
      <c r="CE127">
        <v>0</v>
      </c>
      <c r="CF127">
        <v>0</v>
      </c>
      <c r="CG127">
        <v>0</v>
      </c>
      <c r="CH127">
        <v>0</v>
      </c>
      <c r="CI127">
        <v>0</v>
      </c>
      <c r="CJ127">
        <v>0</v>
      </c>
      <c r="CK127">
        <v>0</v>
      </c>
      <c r="CL127">
        <v>0</v>
      </c>
      <c r="CM127">
        <v>0</v>
      </c>
      <c r="CN127">
        <v>0</v>
      </c>
      <c r="CO127">
        <v>1</v>
      </c>
      <c r="CP127" s="33"/>
      <c r="CQ127">
        <f t="shared" si="13"/>
        <v>40</v>
      </c>
      <c r="CR127">
        <v>2400</v>
      </c>
      <c r="CS127" s="11">
        <v>6.3496457326271747</v>
      </c>
      <c r="CT127" s="11">
        <v>15239.149758305219</v>
      </c>
      <c r="DA127" s="66">
        <f t="shared" si="14"/>
        <v>51</v>
      </c>
      <c r="DB127" s="66">
        <f t="shared" si="15"/>
        <v>3.3466434026088229E-3</v>
      </c>
      <c r="DC127" s="66">
        <f t="shared" si="16"/>
        <v>3.346643402608823</v>
      </c>
      <c r="DD127">
        <v>898</v>
      </c>
      <c r="DE127" t="s">
        <v>142</v>
      </c>
    </row>
    <row r="128" spans="1:109" x14ac:dyDescent="0.25">
      <c r="A128" s="63" t="str">
        <f t="shared" si="11"/>
        <v>22_04_LOB_75</v>
      </c>
      <c r="B128" s="58">
        <v>75</v>
      </c>
      <c r="C128" s="3" t="str">
        <f t="shared" si="12"/>
        <v>75_MID_SB_MI</v>
      </c>
      <c r="D128" s="5">
        <v>44671</v>
      </c>
      <c r="E128" s="9">
        <v>0.42708333333333331</v>
      </c>
      <c r="F128" s="2" t="s">
        <v>140</v>
      </c>
      <c r="G128" s="2" t="s">
        <v>27</v>
      </c>
      <c r="H128" s="2" t="s">
        <v>25</v>
      </c>
      <c r="I128" s="2"/>
      <c r="J128" s="2">
        <v>206474</v>
      </c>
      <c r="K128" s="2">
        <v>429008</v>
      </c>
      <c r="L128" s="2">
        <v>206474</v>
      </c>
      <c r="M128" s="2">
        <v>429008</v>
      </c>
      <c r="N128" s="2"/>
      <c r="O128" s="2" t="s">
        <v>122</v>
      </c>
      <c r="P128" s="2" t="s">
        <v>26</v>
      </c>
      <c r="Q128" s="23" t="s">
        <v>36</v>
      </c>
      <c r="R128" s="33"/>
      <c r="S128">
        <v>1</v>
      </c>
      <c r="T128">
        <v>0</v>
      </c>
      <c r="U128">
        <v>0</v>
      </c>
      <c r="V128">
        <v>0</v>
      </c>
      <c r="W128">
        <v>1</v>
      </c>
      <c r="X128">
        <v>2</v>
      </c>
      <c r="Y128">
        <v>0</v>
      </c>
      <c r="Z128">
        <v>0</v>
      </c>
      <c r="AA128">
        <v>0</v>
      </c>
      <c r="AB128">
        <v>0</v>
      </c>
      <c r="AC128">
        <v>0</v>
      </c>
      <c r="AD128">
        <v>0</v>
      </c>
      <c r="AE128">
        <v>0</v>
      </c>
      <c r="AF128">
        <v>0</v>
      </c>
      <c r="AG128">
        <v>13</v>
      </c>
      <c r="AH128">
        <v>30</v>
      </c>
      <c r="AI128">
        <v>0</v>
      </c>
      <c r="AJ128">
        <v>0</v>
      </c>
      <c r="AK128">
        <v>0</v>
      </c>
      <c r="AL128">
        <v>2</v>
      </c>
      <c r="AM128">
        <v>1</v>
      </c>
      <c r="AN128">
        <v>0</v>
      </c>
      <c r="AO128">
        <v>0</v>
      </c>
      <c r="AP128">
        <v>0</v>
      </c>
      <c r="AQ128">
        <v>0</v>
      </c>
      <c r="AR128">
        <v>0</v>
      </c>
      <c r="AS128">
        <v>0</v>
      </c>
      <c r="AT128">
        <v>0</v>
      </c>
      <c r="AU128">
        <v>0</v>
      </c>
      <c r="AV128">
        <v>0</v>
      </c>
      <c r="AW128">
        <v>0</v>
      </c>
      <c r="AX128">
        <v>0</v>
      </c>
      <c r="AY128">
        <v>0</v>
      </c>
      <c r="AZ128">
        <v>0</v>
      </c>
      <c r="BA128">
        <v>0</v>
      </c>
      <c r="BB128">
        <v>0</v>
      </c>
      <c r="BC128">
        <v>0</v>
      </c>
      <c r="BD128">
        <v>0</v>
      </c>
      <c r="BE128">
        <v>0</v>
      </c>
      <c r="BF128">
        <v>0</v>
      </c>
      <c r="BG128">
        <v>0</v>
      </c>
      <c r="BH128">
        <v>0</v>
      </c>
      <c r="BI128">
        <v>0</v>
      </c>
      <c r="BJ128">
        <v>0</v>
      </c>
      <c r="BK128">
        <v>0</v>
      </c>
      <c r="BL128">
        <v>0</v>
      </c>
      <c r="BM128">
        <v>0</v>
      </c>
      <c r="BN128">
        <v>0</v>
      </c>
      <c r="BO128">
        <v>0</v>
      </c>
      <c r="BP128">
        <v>0</v>
      </c>
      <c r="BQ128">
        <v>0</v>
      </c>
      <c r="BR128">
        <v>0</v>
      </c>
      <c r="BS128">
        <v>0</v>
      </c>
      <c r="BT128">
        <v>5</v>
      </c>
      <c r="BU128">
        <v>0</v>
      </c>
      <c r="BV128">
        <v>0</v>
      </c>
      <c r="BW128">
        <v>1</v>
      </c>
      <c r="BX128">
        <v>0</v>
      </c>
      <c r="BY128">
        <v>0</v>
      </c>
      <c r="BZ128">
        <v>0</v>
      </c>
      <c r="CA128">
        <v>5</v>
      </c>
      <c r="CB128">
        <v>0</v>
      </c>
      <c r="CC128">
        <v>0</v>
      </c>
      <c r="CD128">
        <v>0</v>
      </c>
      <c r="CE128">
        <v>0</v>
      </c>
      <c r="CF128">
        <v>0</v>
      </c>
      <c r="CG128">
        <v>0</v>
      </c>
      <c r="CH128">
        <v>0</v>
      </c>
      <c r="CI128">
        <v>0</v>
      </c>
      <c r="CJ128">
        <v>1</v>
      </c>
      <c r="CK128">
        <v>0</v>
      </c>
      <c r="CL128">
        <v>0</v>
      </c>
      <c r="CM128">
        <v>0</v>
      </c>
      <c r="CN128">
        <v>0</v>
      </c>
      <c r="CO128">
        <v>0</v>
      </c>
      <c r="CP128" s="33"/>
      <c r="CQ128">
        <f t="shared" si="13"/>
        <v>40</v>
      </c>
      <c r="CR128">
        <v>2400</v>
      </c>
      <c r="CS128" s="11">
        <v>5.894893011443858</v>
      </c>
      <c r="CT128" s="11">
        <v>14147.74322746526</v>
      </c>
      <c r="DA128" s="66">
        <f t="shared" si="14"/>
        <v>62</v>
      </c>
      <c r="DB128" s="66">
        <f t="shared" si="15"/>
        <v>4.3823243752147212E-3</v>
      </c>
      <c r="DC128" s="66">
        <f t="shared" si="16"/>
        <v>4.3823243752147212</v>
      </c>
      <c r="DD128">
        <v>898</v>
      </c>
      <c r="DE128" t="s">
        <v>142</v>
      </c>
    </row>
    <row r="129" spans="1:109" x14ac:dyDescent="0.25">
      <c r="A129" s="63" t="str">
        <f t="shared" si="11"/>
        <v>22_04_LOB_76</v>
      </c>
      <c r="B129" s="58">
        <v>76</v>
      </c>
      <c r="C129" s="3" t="str">
        <f t="shared" si="12"/>
        <v>76_OPP_BB_RO</v>
      </c>
      <c r="D129" s="5">
        <v>44671</v>
      </c>
      <c r="E129" s="9">
        <v>0.46388888888888885</v>
      </c>
      <c r="F129" s="2" t="s">
        <v>23</v>
      </c>
      <c r="G129" s="2" t="s">
        <v>24</v>
      </c>
      <c r="H129" s="2" t="s">
        <v>28</v>
      </c>
      <c r="I129" s="2"/>
      <c r="J129" s="2">
        <v>206440</v>
      </c>
      <c r="K129" s="2">
        <v>429140</v>
      </c>
      <c r="L129" s="2">
        <v>206440</v>
      </c>
      <c r="M129" s="2">
        <v>429140</v>
      </c>
      <c r="N129" s="2"/>
      <c r="O129" s="2" t="s">
        <v>122</v>
      </c>
      <c r="P129" s="2" t="s">
        <v>26</v>
      </c>
      <c r="Q129" s="16" t="s">
        <v>36</v>
      </c>
      <c r="R129" s="33"/>
      <c r="S129">
        <v>0</v>
      </c>
      <c r="T129">
        <v>0</v>
      </c>
      <c r="U129">
        <v>0</v>
      </c>
      <c r="V129">
        <v>0</v>
      </c>
      <c r="W129">
        <v>0</v>
      </c>
      <c r="X129">
        <v>7</v>
      </c>
      <c r="Y129">
        <v>1</v>
      </c>
      <c r="Z129">
        <v>0</v>
      </c>
      <c r="AA129">
        <v>11</v>
      </c>
      <c r="AB129">
        <v>26</v>
      </c>
      <c r="AC129">
        <v>0</v>
      </c>
      <c r="AD129">
        <v>0</v>
      </c>
      <c r="AE129">
        <v>0</v>
      </c>
      <c r="AF129">
        <v>0</v>
      </c>
      <c r="AG129">
        <v>22</v>
      </c>
      <c r="AH129">
        <v>13</v>
      </c>
      <c r="AI129">
        <v>0</v>
      </c>
      <c r="AJ129">
        <v>0</v>
      </c>
      <c r="AK129">
        <v>0</v>
      </c>
      <c r="AL129">
        <v>0</v>
      </c>
      <c r="AM129">
        <v>0</v>
      </c>
      <c r="AN129">
        <v>0</v>
      </c>
      <c r="AO129">
        <v>0</v>
      </c>
      <c r="AP129">
        <v>0</v>
      </c>
      <c r="AQ129">
        <v>0</v>
      </c>
      <c r="AR129">
        <v>0</v>
      </c>
      <c r="AS129">
        <v>0</v>
      </c>
      <c r="AT129">
        <v>0</v>
      </c>
      <c r="AU129">
        <v>0</v>
      </c>
      <c r="AV129">
        <v>0</v>
      </c>
      <c r="AW129">
        <v>0</v>
      </c>
      <c r="AX129">
        <v>0</v>
      </c>
      <c r="AY129">
        <v>0</v>
      </c>
      <c r="AZ129">
        <v>0</v>
      </c>
      <c r="BA129">
        <v>0</v>
      </c>
      <c r="BB129">
        <v>0</v>
      </c>
      <c r="BC129">
        <v>0</v>
      </c>
      <c r="BD129">
        <v>0</v>
      </c>
      <c r="BE129">
        <v>0</v>
      </c>
      <c r="BF129">
        <v>0</v>
      </c>
      <c r="BG129">
        <v>0</v>
      </c>
      <c r="BH129">
        <v>0</v>
      </c>
      <c r="BI129">
        <v>0</v>
      </c>
      <c r="BJ129">
        <v>0</v>
      </c>
      <c r="BK129">
        <v>0</v>
      </c>
      <c r="BL129">
        <v>0</v>
      </c>
      <c r="BM129">
        <v>0</v>
      </c>
      <c r="BN129">
        <v>0</v>
      </c>
      <c r="BO129">
        <v>0</v>
      </c>
      <c r="BP129">
        <v>0</v>
      </c>
      <c r="BQ129">
        <v>0</v>
      </c>
      <c r="BR129">
        <v>0</v>
      </c>
      <c r="BS129">
        <v>0</v>
      </c>
      <c r="BT129">
        <v>1</v>
      </c>
      <c r="BU129">
        <v>0</v>
      </c>
      <c r="BV129">
        <v>0</v>
      </c>
      <c r="BW129">
        <v>0</v>
      </c>
      <c r="BX129">
        <v>0</v>
      </c>
      <c r="BY129">
        <v>0</v>
      </c>
      <c r="BZ129">
        <v>5</v>
      </c>
      <c r="CA129">
        <v>1</v>
      </c>
      <c r="CB129">
        <v>0</v>
      </c>
      <c r="CC129">
        <v>0</v>
      </c>
      <c r="CD129">
        <v>0</v>
      </c>
      <c r="CE129">
        <v>0</v>
      </c>
      <c r="CF129">
        <v>0</v>
      </c>
      <c r="CG129">
        <v>0</v>
      </c>
      <c r="CH129">
        <v>0</v>
      </c>
      <c r="CI129">
        <v>0</v>
      </c>
      <c r="CJ129">
        <v>0</v>
      </c>
      <c r="CK129">
        <v>0</v>
      </c>
      <c r="CL129">
        <v>0</v>
      </c>
      <c r="CM129">
        <v>0</v>
      </c>
      <c r="CN129">
        <v>0</v>
      </c>
      <c r="CO129">
        <v>0</v>
      </c>
      <c r="CP129" s="33"/>
      <c r="CQ129">
        <f t="shared" si="13"/>
        <v>40</v>
      </c>
      <c r="CR129">
        <v>2400</v>
      </c>
      <c r="CS129" s="11">
        <v>5.315755507036342</v>
      </c>
      <c r="CT129" s="11">
        <v>12757.813216887222</v>
      </c>
      <c r="DA129" s="66">
        <f t="shared" si="14"/>
        <v>87</v>
      </c>
      <c r="DB129" s="66">
        <f t="shared" si="15"/>
        <v>6.8193505047432516E-3</v>
      </c>
      <c r="DC129" s="66">
        <f t="shared" si="16"/>
        <v>6.8193505047432517</v>
      </c>
      <c r="DD129">
        <v>899</v>
      </c>
      <c r="DE129" t="s">
        <v>142</v>
      </c>
    </row>
    <row r="130" spans="1:109" s="96" customFormat="1" ht="15.75" thickBot="1" x14ac:dyDescent="0.3">
      <c r="A130" s="64" t="str">
        <f t="shared" si="11"/>
        <v>22_04_LOB_77</v>
      </c>
      <c r="B130" s="85">
        <v>77</v>
      </c>
      <c r="C130" s="86" t="str">
        <f t="shared" si="12"/>
        <v>77_MID_SB_RO</v>
      </c>
      <c r="D130" s="17">
        <v>44671</v>
      </c>
      <c r="E130" s="24">
        <v>0.46388888888888885</v>
      </c>
      <c r="F130" s="18" t="s">
        <v>23</v>
      </c>
      <c r="G130" s="18" t="s">
        <v>27</v>
      </c>
      <c r="H130" s="18" t="s">
        <v>25</v>
      </c>
      <c r="I130" s="18"/>
      <c r="J130" s="18">
        <v>206440</v>
      </c>
      <c r="K130" s="18">
        <v>429140</v>
      </c>
      <c r="L130" s="18">
        <v>206440</v>
      </c>
      <c r="M130" s="18">
        <v>429140</v>
      </c>
      <c r="N130" s="18"/>
      <c r="O130" s="18" t="s">
        <v>122</v>
      </c>
      <c r="P130" s="18" t="s">
        <v>26</v>
      </c>
      <c r="Q130" s="82" t="s">
        <v>36</v>
      </c>
      <c r="R130" s="95"/>
      <c r="S130" s="96">
        <v>1</v>
      </c>
      <c r="T130" s="96">
        <v>0</v>
      </c>
      <c r="U130" s="96">
        <v>0</v>
      </c>
      <c r="V130" s="96">
        <v>0</v>
      </c>
      <c r="W130" s="96">
        <v>0</v>
      </c>
      <c r="X130" s="96">
        <v>0</v>
      </c>
      <c r="Y130" s="96">
        <v>2</v>
      </c>
      <c r="Z130" s="96">
        <v>0</v>
      </c>
      <c r="AA130" s="96">
        <v>0</v>
      </c>
      <c r="AB130" s="96">
        <v>0</v>
      </c>
      <c r="AC130" s="96">
        <v>0</v>
      </c>
      <c r="AD130" s="96">
        <v>0</v>
      </c>
      <c r="AE130" s="96">
        <v>0</v>
      </c>
      <c r="AF130" s="96">
        <v>0</v>
      </c>
      <c r="AG130" s="96">
        <v>28</v>
      </c>
      <c r="AH130" s="96">
        <v>35</v>
      </c>
      <c r="AI130" s="96">
        <v>0</v>
      </c>
      <c r="AJ130" s="96">
        <v>0</v>
      </c>
      <c r="AK130" s="96">
        <v>0</v>
      </c>
      <c r="AL130" s="96">
        <v>0</v>
      </c>
      <c r="AM130" s="96">
        <v>3</v>
      </c>
      <c r="AN130" s="96">
        <v>0</v>
      </c>
      <c r="AO130" s="96">
        <v>0</v>
      </c>
      <c r="AP130" s="96">
        <v>0</v>
      </c>
      <c r="AQ130" s="96">
        <v>0</v>
      </c>
      <c r="AR130" s="96">
        <v>0</v>
      </c>
      <c r="AS130" s="96">
        <v>0</v>
      </c>
      <c r="AT130" s="96">
        <v>0</v>
      </c>
      <c r="AU130" s="96">
        <v>0</v>
      </c>
      <c r="AV130" s="96">
        <v>0</v>
      </c>
      <c r="AW130" s="96">
        <v>0</v>
      </c>
      <c r="AX130" s="96">
        <v>0</v>
      </c>
      <c r="AY130" s="96">
        <v>0</v>
      </c>
      <c r="AZ130" s="96">
        <v>0</v>
      </c>
      <c r="BA130" s="96">
        <v>0</v>
      </c>
      <c r="BB130" s="96">
        <v>0</v>
      </c>
      <c r="BC130" s="96">
        <v>0</v>
      </c>
      <c r="BD130" s="96">
        <v>0</v>
      </c>
      <c r="BE130" s="96">
        <v>0</v>
      </c>
      <c r="BF130" s="96">
        <v>0</v>
      </c>
      <c r="BG130" s="96">
        <v>0</v>
      </c>
      <c r="BH130" s="96">
        <v>0</v>
      </c>
      <c r="BI130" s="96">
        <v>0</v>
      </c>
      <c r="BJ130" s="96">
        <v>0</v>
      </c>
      <c r="BK130" s="96">
        <v>0</v>
      </c>
      <c r="BL130" s="96">
        <v>1</v>
      </c>
      <c r="BM130" s="96">
        <v>0</v>
      </c>
      <c r="BN130" s="96">
        <v>0</v>
      </c>
      <c r="BO130" s="96">
        <v>0</v>
      </c>
      <c r="BP130" s="96">
        <v>0</v>
      </c>
      <c r="BQ130" s="96">
        <v>0</v>
      </c>
      <c r="BR130" s="96">
        <v>0</v>
      </c>
      <c r="BS130" s="96">
        <v>0</v>
      </c>
      <c r="BT130" s="96">
        <v>11</v>
      </c>
      <c r="BU130" s="96">
        <v>2</v>
      </c>
      <c r="BV130" s="96">
        <v>0</v>
      </c>
      <c r="BW130" s="96">
        <v>0</v>
      </c>
      <c r="BX130" s="96">
        <v>0</v>
      </c>
      <c r="BY130" s="96">
        <v>0</v>
      </c>
      <c r="BZ130" s="96">
        <v>0</v>
      </c>
      <c r="CA130" s="96">
        <v>0</v>
      </c>
      <c r="CB130" s="96">
        <v>0</v>
      </c>
      <c r="CC130" s="96">
        <v>0</v>
      </c>
      <c r="CD130" s="96">
        <v>0</v>
      </c>
      <c r="CE130" s="96">
        <v>0</v>
      </c>
      <c r="CF130" s="96">
        <v>0</v>
      </c>
      <c r="CG130" s="96">
        <v>0</v>
      </c>
      <c r="CH130" s="96">
        <v>0</v>
      </c>
      <c r="CI130" s="96">
        <v>0</v>
      </c>
      <c r="CJ130" s="96">
        <v>0</v>
      </c>
      <c r="CK130" s="96">
        <v>0</v>
      </c>
      <c r="CL130" s="96">
        <v>0</v>
      </c>
      <c r="CM130" s="96">
        <v>0</v>
      </c>
      <c r="CN130" s="96">
        <v>0</v>
      </c>
      <c r="CO130" s="96">
        <v>1</v>
      </c>
      <c r="CP130" s="95"/>
      <c r="CQ130" s="96">
        <f t="shared" si="13"/>
        <v>40</v>
      </c>
      <c r="CR130" s="96">
        <v>2400</v>
      </c>
      <c r="CS130" s="99">
        <v>4.2521455618207806</v>
      </c>
      <c r="CT130" s="99">
        <v>10205.149348369874</v>
      </c>
      <c r="CU130" s="100"/>
      <c r="CV130" s="100"/>
      <c r="CW130" s="100"/>
      <c r="CX130" s="100"/>
      <c r="CY130" s="100"/>
      <c r="CZ130" s="100"/>
      <c r="DA130" s="101">
        <f t="shared" si="14"/>
        <v>84</v>
      </c>
      <c r="DB130" s="101">
        <f t="shared" si="15"/>
        <v>8.2311387254139293E-3</v>
      </c>
      <c r="DC130" s="101">
        <f t="shared" si="16"/>
        <v>8.2311387254139294</v>
      </c>
      <c r="DD130" s="96">
        <v>899</v>
      </c>
      <c r="DE130" s="96" t="s">
        <v>142</v>
      </c>
    </row>
    <row r="131" spans="1:109" x14ac:dyDescent="0.25">
      <c r="A131" s="62" t="str">
        <f>"22_04_SAM_"&amp;B131</f>
        <v>22_04_SAM_01</v>
      </c>
      <c r="B131" s="83" t="s">
        <v>143</v>
      </c>
      <c r="C131" s="84" t="str">
        <f t="shared" si="12"/>
        <v>01_BOD_BB_LO</v>
      </c>
      <c r="D131" s="12">
        <v>44663</v>
      </c>
      <c r="E131" s="79">
        <v>0.57847222222222217</v>
      </c>
      <c r="F131" s="13" t="s">
        <v>139</v>
      </c>
      <c r="G131" s="79" t="s">
        <v>141</v>
      </c>
      <c r="H131" s="13" t="s">
        <v>28</v>
      </c>
      <c r="I131" s="79"/>
      <c r="J131" s="13">
        <v>195943</v>
      </c>
      <c r="K131" s="13">
        <v>406234</v>
      </c>
      <c r="L131" s="13">
        <v>195943</v>
      </c>
      <c r="M131" s="13">
        <v>406234</v>
      </c>
      <c r="N131" s="79"/>
      <c r="O131" s="13" t="s">
        <v>122</v>
      </c>
      <c r="P131" s="79" t="s">
        <v>236</v>
      </c>
      <c r="Q131" s="30" t="s">
        <v>237</v>
      </c>
      <c r="R131" s="33"/>
      <c r="S131" s="74">
        <v>0</v>
      </c>
      <c r="T131" s="74">
        <v>0</v>
      </c>
      <c r="U131" s="74">
        <v>0</v>
      </c>
      <c r="V131" s="74">
        <v>0</v>
      </c>
      <c r="W131" s="74">
        <v>0</v>
      </c>
      <c r="X131" s="74">
        <v>5</v>
      </c>
      <c r="Y131" s="74">
        <v>0</v>
      </c>
      <c r="Z131" s="74">
        <v>0</v>
      </c>
      <c r="AA131" s="74">
        <v>0</v>
      </c>
      <c r="AB131" s="74">
        <v>0</v>
      </c>
      <c r="AC131" s="74">
        <v>0</v>
      </c>
      <c r="AD131" s="74">
        <v>0</v>
      </c>
      <c r="AE131" s="74">
        <v>0</v>
      </c>
      <c r="AF131" s="74">
        <v>0</v>
      </c>
      <c r="AG131" s="74">
        <v>9</v>
      </c>
      <c r="AH131" s="74">
        <v>4</v>
      </c>
      <c r="AI131" s="74">
        <v>0</v>
      </c>
      <c r="AJ131" s="74">
        <v>0</v>
      </c>
      <c r="AK131" s="74">
        <v>0</v>
      </c>
      <c r="AL131" s="74">
        <v>0</v>
      </c>
      <c r="AM131" s="74">
        <v>0</v>
      </c>
      <c r="AN131" s="74">
        <v>0</v>
      </c>
      <c r="AO131" s="74">
        <v>0</v>
      </c>
      <c r="AP131" s="74">
        <v>0</v>
      </c>
      <c r="AQ131" s="74">
        <v>0</v>
      </c>
      <c r="AR131" s="74">
        <v>0</v>
      </c>
      <c r="AS131" s="74">
        <v>0</v>
      </c>
      <c r="AT131" s="74">
        <v>0</v>
      </c>
      <c r="AU131" s="74">
        <v>0</v>
      </c>
      <c r="AV131" s="74">
        <v>0</v>
      </c>
      <c r="AW131" s="74">
        <v>0</v>
      </c>
      <c r="AX131" s="74">
        <v>0</v>
      </c>
      <c r="AY131" s="74">
        <v>0</v>
      </c>
      <c r="AZ131" s="74">
        <v>0</v>
      </c>
      <c r="BA131" s="74">
        <v>0</v>
      </c>
      <c r="BB131" s="74">
        <v>0</v>
      </c>
      <c r="BC131" s="74">
        <v>0</v>
      </c>
      <c r="BD131" s="74">
        <v>0</v>
      </c>
      <c r="BE131" s="74">
        <v>0</v>
      </c>
      <c r="BF131" s="74">
        <v>0</v>
      </c>
      <c r="BG131" s="74">
        <v>0</v>
      </c>
      <c r="BH131" s="74">
        <v>0</v>
      </c>
      <c r="BI131" s="74">
        <v>0</v>
      </c>
      <c r="BJ131" s="74">
        <v>0</v>
      </c>
      <c r="BK131" s="74">
        <v>0</v>
      </c>
      <c r="BL131" s="74">
        <v>0</v>
      </c>
      <c r="BM131" s="74">
        <v>0</v>
      </c>
      <c r="BN131" s="74">
        <v>0</v>
      </c>
      <c r="BO131" s="74">
        <v>0</v>
      </c>
      <c r="BP131" s="74">
        <v>0</v>
      </c>
      <c r="BQ131" s="74">
        <v>0</v>
      </c>
      <c r="BR131" s="74">
        <v>0</v>
      </c>
      <c r="BS131" s="74">
        <v>0</v>
      </c>
      <c r="BT131" s="74">
        <v>0</v>
      </c>
      <c r="BU131" s="74">
        <v>1</v>
      </c>
      <c r="BV131" s="74">
        <v>0</v>
      </c>
      <c r="BW131" s="74">
        <v>0</v>
      </c>
      <c r="BX131" s="74">
        <v>0</v>
      </c>
      <c r="BY131" s="74">
        <v>0</v>
      </c>
      <c r="BZ131" s="74">
        <v>0</v>
      </c>
      <c r="CA131" s="74">
        <v>1</v>
      </c>
      <c r="CB131" s="74">
        <v>0</v>
      </c>
      <c r="CC131" s="74">
        <v>0</v>
      </c>
      <c r="CD131" s="74">
        <v>0</v>
      </c>
      <c r="CE131" s="74">
        <v>0</v>
      </c>
      <c r="CF131" s="74">
        <v>0</v>
      </c>
      <c r="CG131" s="74">
        <v>0</v>
      </c>
      <c r="CH131" s="74">
        <v>0</v>
      </c>
      <c r="CI131" s="74">
        <v>0</v>
      </c>
      <c r="CJ131" s="74">
        <v>0</v>
      </c>
      <c r="CK131" s="74">
        <v>0</v>
      </c>
      <c r="CL131" s="74">
        <v>0</v>
      </c>
      <c r="CM131" s="74">
        <v>0</v>
      </c>
      <c r="CN131" s="74">
        <v>0</v>
      </c>
      <c r="CO131" s="74">
        <v>0</v>
      </c>
      <c r="CP131" s="33"/>
      <c r="CQ131" s="67">
        <v>40</v>
      </c>
      <c r="CR131" s="74">
        <f>CQ131*60</f>
        <v>2400</v>
      </c>
      <c r="CS131" s="75">
        <v>2.6789017583090402</v>
      </c>
      <c r="CT131" s="11">
        <f t="shared" ref="CT131:CT142" si="17">CR131*CS131</f>
        <v>6429.3642199416963</v>
      </c>
      <c r="CU131" s="65"/>
      <c r="CV131" s="73"/>
      <c r="CW131" s="73"/>
      <c r="CX131" s="65"/>
      <c r="CY131" s="65"/>
      <c r="CZ131" s="65"/>
      <c r="DA131" s="103">
        <f t="shared" si="14"/>
        <v>20</v>
      </c>
      <c r="DB131" s="94">
        <f t="shared" ref="DB131:DB168" si="18">DA131/CT131</f>
        <v>3.1107274865478638E-3</v>
      </c>
      <c r="DC131" s="94">
        <f t="shared" ref="DC131:DC168" si="19">DB131*1000</f>
        <v>3.110727486547864</v>
      </c>
      <c r="DD131" s="78">
        <v>1110</v>
      </c>
      <c r="DE131" s="10" t="s">
        <v>37</v>
      </c>
    </row>
    <row r="132" spans="1:109" x14ac:dyDescent="0.25">
      <c r="A132" s="63" t="str">
        <f t="shared" ref="A132:A168" si="20">"22_04_SAM_"&amp;B132</f>
        <v>22_04_SAM_02</v>
      </c>
      <c r="B132" s="68" t="s">
        <v>144</v>
      </c>
      <c r="C132" s="69" t="str">
        <f t="shared" si="12"/>
        <v>02_OPP_SB_LO</v>
      </c>
      <c r="D132" s="5">
        <v>44663</v>
      </c>
      <c r="E132" s="9">
        <v>0.57847222222222217</v>
      </c>
      <c r="F132" s="2" t="s">
        <v>139</v>
      </c>
      <c r="G132" s="9" t="s">
        <v>24</v>
      </c>
      <c r="H132" s="2" t="s">
        <v>25</v>
      </c>
      <c r="I132" s="9"/>
      <c r="J132" s="2">
        <v>195943</v>
      </c>
      <c r="K132" s="2">
        <v>406234</v>
      </c>
      <c r="L132" s="2">
        <v>195943</v>
      </c>
      <c r="M132" s="2">
        <v>406234</v>
      </c>
      <c r="N132" s="9"/>
      <c r="O132" s="2" t="s">
        <v>122</v>
      </c>
      <c r="P132" s="9" t="s">
        <v>236</v>
      </c>
      <c r="Q132" s="23" t="s">
        <v>237</v>
      </c>
      <c r="R132" s="33"/>
      <c r="S132" s="74">
        <v>0</v>
      </c>
      <c r="T132" s="74">
        <v>0</v>
      </c>
      <c r="U132" s="74">
        <v>0</v>
      </c>
      <c r="V132" s="74">
        <v>0</v>
      </c>
      <c r="W132" s="74">
        <v>0</v>
      </c>
      <c r="X132" s="74">
        <v>3</v>
      </c>
      <c r="Y132" s="74">
        <v>0</v>
      </c>
      <c r="Z132" s="74">
        <v>0</v>
      </c>
      <c r="AA132" s="74">
        <v>0</v>
      </c>
      <c r="AB132" s="74">
        <v>0</v>
      </c>
      <c r="AC132" s="74">
        <v>0</v>
      </c>
      <c r="AD132" s="74">
        <v>0</v>
      </c>
      <c r="AE132" s="74">
        <v>0</v>
      </c>
      <c r="AF132" s="74">
        <v>0</v>
      </c>
      <c r="AG132" s="74">
        <v>32</v>
      </c>
      <c r="AH132" s="74">
        <v>31</v>
      </c>
      <c r="AI132" s="74">
        <v>0</v>
      </c>
      <c r="AJ132" s="74">
        <v>0</v>
      </c>
      <c r="AK132" s="74">
        <v>0</v>
      </c>
      <c r="AL132" s="74">
        <v>0</v>
      </c>
      <c r="AM132" s="74">
        <v>0</v>
      </c>
      <c r="AN132" s="74">
        <v>0</v>
      </c>
      <c r="AO132" s="74">
        <v>0</v>
      </c>
      <c r="AP132" s="74">
        <v>0</v>
      </c>
      <c r="AQ132" s="74">
        <v>0</v>
      </c>
      <c r="AR132" s="74">
        <v>0</v>
      </c>
      <c r="AS132" s="74">
        <v>0</v>
      </c>
      <c r="AT132" s="74">
        <v>0</v>
      </c>
      <c r="AU132" s="74">
        <v>0</v>
      </c>
      <c r="AV132" s="74">
        <v>0</v>
      </c>
      <c r="AW132" s="74">
        <v>0</v>
      </c>
      <c r="AX132" s="74">
        <v>0</v>
      </c>
      <c r="AY132" s="74">
        <v>0</v>
      </c>
      <c r="AZ132" s="74">
        <v>0</v>
      </c>
      <c r="BA132" s="74">
        <v>0</v>
      </c>
      <c r="BB132" s="74">
        <v>0</v>
      </c>
      <c r="BC132" s="74">
        <v>0</v>
      </c>
      <c r="BD132" s="74">
        <v>0</v>
      </c>
      <c r="BE132" s="74">
        <v>0</v>
      </c>
      <c r="BF132" s="74">
        <v>0</v>
      </c>
      <c r="BG132" s="74">
        <v>0</v>
      </c>
      <c r="BH132" s="74">
        <v>0</v>
      </c>
      <c r="BI132" s="74">
        <v>0</v>
      </c>
      <c r="BJ132" s="74">
        <v>0</v>
      </c>
      <c r="BK132" s="74">
        <v>0</v>
      </c>
      <c r="BL132" s="74">
        <v>0</v>
      </c>
      <c r="BM132" s="74">
        <v>0</v>
      </c>
      <c r="BN132" s="74">
        <v>0</v>
      </c>
      <c r="BO132" s="74">
        <v>0</v>
      </c>
      <c r="BP132" s="74">
        <v>0</v>
      </c>
      <c r="BQ132" s="74">
        <v>0</v>
      </c>
      <c r="BR132" s="74">
        <v>0</v>
      </c>
      <c r="BS132" s="74">
        <v>0</v>
      </c>
      <c r="BT132" s="74">
        <v>2</v>
      </c>
      <c r="BU132" s="74">
        <v>0</v>
      </c>
      <c r="BV132" s="74">
        <v>0</v>
      </c>
      <c r="BW132" s="74">
        <v>0</v>
      </c>
      <c r="BX132" s="74">
        <v>0</v>
      </c>
      <c r="BY132" s="74">
        <v>0</v>
      </c>
      <c r="BZ132" s="74">
        <v>0</v>
      </c>
      <c r="CA132" s="74">
        <v>0</v>
      </c>
      <c r="CB132" s="74">
        <v>0</v>
      </c>
      <c r="CC132" s="74">
        <v>0</v>
      </c>
      <c r="CD132" s="74">
        <v>0</v>
      </c>
      <c r="CE132" s="74">
        <v>0</v>
      </c>
      <c r="CF132" s="74">
        <v>0</v>
      </c>
      <c r="CG132" s="74">
        <v>0</v>
      </c>
      <c r="CH132" s="74">
        <v>0</v>
      </c>
      <c r="CI132" s="74">
        <v>0</v>
      </c>
      <c r="CJ132" s="74">
        <v>0</v>
      </c>
      <c r="CK132" s="74">
        <v>0</v>
      </c>
      <c r="CL132" s="74">
        <v>0</v>
      </c>
      <c r="CM132" s="74">
        <v>0</v>
      </c>
      <c r="CN132" s="74">
        <v>0</v>
      </c>
      <c r="CO132" s="74">
        <v>0</v>
      </c>
      <c r="CP132" s="33"/>
      <c r="CQ132" s="67">
        <v>40</v>
      </c>
      <c r="CR132" s="74">
        <f t="shared" ref="CR132:CR168" si="21">CQ132*60</f>
        <v>2400</v>
      </c>
      <c r="CS132" s="75">
        <v>3.9728813732191299</v>
      </c>
      <c r="CT132" s="11">
        <f t="shared" si="17"/>
        <v>9534.9152957259121</v>
      </c>
      <c r="CU132" s="65"/>
      <c r="CV132" s="72"/>
      <c r="CW132" s="72"/>
      <c r="CX132" s="65"/>
      <c r="CY132" s="65"/>
      <c r="CZ132" s="65"/>
      <c r="DA132" s="66">
        <f t="shared" si="14"/>
        <v>68</v>
      </c>
      <c r="DB132" s="70">
        <f t="shared" si="18"/>
        <v>7.1316837004814764E-3</v>
      </c>
      <c r="DC132" s="70">
        <f t="shared" si="19"/>
        <v>7.1316837004814762</v>
      </c>
      <c r="DD132" s="78">
        <v>1110</v>
      </c>
      <c r="DE132" s="10" t="s">
        <v>37</v>
      </c>
    </row>
    <row r="133" spans="1:109" x14ac:dyDescent="0.25">
      <c r="A133" s="63" t="str">
        <f t="shared" si="20"/>
        <v>22_04_SAM_03</v>
      </c>
      <c r="B133" s="68" t="s">
        <v>145</v>
      </c>
      <c r="C133" s="69" t="str">
        <f t="shared" si="12"/>
        <v>03_BOD_BB_LO</v>
      </c>
      <c r="D133" s="5">
        <v>44663</v>
      </c>
      <c r="E133" s="9">
        <v>0.6118055555555556</v>
      </c>
      <c r="F133" s="2" t="s">
        <v>139</v>
      </c>
      <c r="G133" s="9" t="s">
        <v>141</v>
      </c>
      <c r="H133" s="2" t="s">
        <v>28</v>
      </c>
      <c r="I133" s="9"/>
      <c r="J133" s="2">
        <v>195943</v>
      </c>
      <c r="K133" s="2">
        <v>406234</v>
      </c>
      <c r="L133" s="2">
        <v>195943</v>
      </c>
      <c r="M133" s="2">
        <v>406234</v>
      </c>
      <c r="N133" s="9"/>
      <c r="O133" s="2" t="s">
        <v>122</v>
      </c>
      <c r="P133" s="9" t="s">
        <v>236</v>
      </c>
      <c r="Q133" s="23" t="s">
        <v>237</v>
      </c>
      <c r="R133" s="33"/>
      <c r="S133" s="74">
        <v>0</v>
      </c>
      <c r="T133" s="74">
        <v>0</v>
      </c>
      <c r="U133" s="74">
        <v>0</v>
      </c>
      <c r="V133" s="74">
        <v>0</v>
      </c>
      <c r="W133" s="74">
        <v>1</v>
      </c>
      <c r="X133" s="74">
        <v>4</v>
      </c>
      <c r="Y133" s="74">
        <v>3</v>
      </c>
      <c r="Z133" s="74">
        <v>0</v>
      </c>
      <c r="AA133" s="74">
        <v>0</v>
      </c>
      <c r="AB133" s="74">
        <v>0</v>
      </c>
      <c r="AC133" s="74">
        <v>0</v>
      </c>
      <c r="AD133" s="74">
        <v>0</v>
      </c>
      <c r="AE133" s="74">
        <v>0</v>
      </c>
      <c r="AF133" s="74">
        <v>0</v>
      </c>
      <c r="AG133" s="74">
        <v>20</v>
      </c>
      <c r="AH133" s="74">
        <v>10</v>
      </c>
      <c r="AI133" s="74">
        <v>0</v>
      </c>
      <c r="AJ133" s="74">
        <v>0</v>
      </c>
      <c r="AK133" s="74">
        <v>0</v>
      </c>
      <c r="AL133" s="74">
        <v>3</v>
      </c>
      <c r="AM133" s="74">
        <v>0</v>
      </c>
      <c r="AN133" s="74">
        <v>0</v>
      </c>
      <c r="AO133" s="74">
        <v>0</v>
      </c>
      <c r="AP133" s="74">
        <v>0</v>
      </c>
      <c r="AQ133" s="74">
        <v>0</v>
      </c>
      <c r="AR133" s="74">
        <v>0</v>
      </c>
      <c r="AS133" s="74">
        <v>0</v>
      </c>
      <c r="AT133" s="74">
        <v>0</v>
      </c>
      <c r="AU133" s="74">
        <v>0</v>
      </c>
      <c r="AV133" s="74">
        <v>0</v>
      </c>
      <c r="AW133" s="74">
        <v>0</v>
      </c>
      <c r="AX133" s="74">
        <v>0</v>
      </c>
      <c r="AY133" s="74">
        <v>0</v>
      </c>
      <c r="AZ133" s="74">
        <v>0</v>
      </c>
      <c r="BA133" s="74">
        <v>0</v>
      </c>
      <c r="BB133" s="74">
        <v>0</v>
      </c>
      <c r="BC133" s="74">
        <v>0</v>
      </c>
      <c r="BD133" s="74">
        <v>0</v>
      </c>
      <c r="BE133" s="74">
        <v>0</v>
      </c>
      <c r="BF133" s="74">
        <v>0</v>
      </c>
      <c r="BG133" s="74">
        <v>0</v>
      </c>
      <c r="BH133" s="74">
        <v>2</v>
      </c>
      <c r="BI133" s="74">
        <v>0</v>
      </c>
      <c r="BJ133" s="74">
        <v>0</v>
      </c>
      <c r="BK133" s="74">
        <v>0</v>
      </c>
      <c r="BL133" s="74">
        <v>0</v>
      </c>
      <c r="BM133" s="74">
        <v>0</v>
      </c>
      <c r="BN133" s="74">
        <v>0</v>
      </c>
      <c r="BO133" s="74">
        <v>0</v>
      </c>
      <c r="BP133" s="74">
        <v>0</v>
      </c>
      <c r="BQ133" s="74">
        <v>0</v>
      </c>
      <c r="BR133" s="74">
        <v>0</v>
      </c>
      <c r="BS133" s="74">
        <v>0</v>
      </c>
      <c r="BT133" s="74">
        <v>1</v>
      </c>
      <c r="BU133" s="74">
        <v>0</v>
      </c>
      <c r="BV133" s="74">
        <v>0</v>
      </c>
      <c r="BW133" s="74">
        <v>0</v>
      </c>
      <c r="BX133" s="74">
        <v>0</v>
      </c>
      <c r="BY133" s="74">
        <v>0</v>
      </c>
      <c r="BZ133" s="74">
        <v>0</v>
      </c>
      <c r="CA133" s="74">
        <v>0</v>
      </c>
      <c r="CB133" s="74">
        <v>0</v>
      </c>
      <c r="CC133" s="74">
        <v>0</v>
      </c>
      <c r="CD133" s="74">
        <v>1</v>
      </c>
      <c r="CE133" s="74">
        <v>0</v>
      </c>
      <c r="CF133" s="74">
        <v>0</v>
      </c>
      <c r="CG133" s="74">
        <v>0</v>
      </c>
      <c r="CH133" s="74">
        <v>0</v>
      </c>
      <c r="CI133" s="74">
        <v>0</v>
      </c>
      <c r="CJ133" s="74">
        <v>0</v>
      </c>
      <c r="CK133" s="74">
        <v>0</v>
      </c>
      <c r="CL133" s="74">
        <v>0</v>
      </c>
      <c r="CM133" s="74">
        <v>0</v>
      </c>
      <c r="CN133" s="74">
        <v>0</v>
      </c>
      <c r="CO133" s="74">
        <v>0</v>
      </c>
      <c r="CP133" s="33"/>
      <c r="CQ133" s="67">
        <v>40</v>
      </c>
      <c r="CR133" s="74">
        <f t="shared" si="21"/>
        <v>2400</v>
      </c>
      <c r="CS133" s="75">
        <v>2.6789017583090402</v>
      </c>
      <c r="CT133" s="11">
        <f t="shared" si="17"/>
        <v>6429.3642199416963</v>
      </c>
      <c r="CU133" s="65"/>
      <c r="CV133" s="72"/>
      <c r="CW133" s="72"/>
      <c r="CX133" s="65"/>
      <c r="CY133" s="65"/>
      <c r="CZ133" s="65"/>
      <c r="DA133" s="66">
        <f t="shared" si="14"/>
        <v>45</v>
      </c>
      <c r="DB133" s="70">
        <f t="shared" si="18"/>
        <v>6.9991368447326939E-3</v>
      </c>
      <c r="DC133" s="70">
        <f t="shared" si="19"/>
        <v>6.9991368447326936</v>
      </c>
      <c r="DD133" s="78">
        <v>1110</v>
      </c>
      <c r="DE133" s="10" t="s">
        <v>37</v>
      </c>
    </row>
    <row r="134" spans="1:109" x14ac:dyDescent="0.25">
      <c r="A134" s="63" t="str">
        <f t="shared" si="20"/>
        <v>22_04_SAM_04</v>
      </c>
      <c r="B134" s="68" t="s">
        <v>146</v>
      </c>
      <c r="C134" s="69" t="str">
        <f t="shared" si="12"/>
        <v>04_OPP_SB_LO</v>
      </c>
      <c r="D134" s="5">
        <v>44663</v>
      </c>
      <c r="E134" s="9">
        <v>0.6118055555555556</v>
      </c>
      <c r="F134" s="2" t="s">
        <v>139</v>
      </c>
      <c r="G134" s="9" t="s">
        <v>24</v>
      </c>
      <c r="H134" s="2" t="s">
        <v>25</v>
      </c>
      <c r="I134" s="9"/>
      <c r="J134" s="2">
        <v>195943</v>
      </c>
      <c r="K134" s="2">
        <v>406234</v>
      </c>
      <c r="L134" s="2">
        <v>195943</v>
      </c>
      <c r="M134" s="2">
        <v>406234</v>
      </c>
      <c r="N134" s="9"/>
      <c r="O134" s="2" t="s">
        <v>122</v>
      </c>
      <c r="P134" s="9" t="s">
        <v>236</v>
      </c>
      <c r="Q134" s="23" t="s">
        <v>237</v>
      </c>
      <c r="R134" s="33"/>
      <c r="S134" s="74">
        <v>0</v>
      </c>
      <c r="T134" s="74">
        <v>0</v>
      </c>
      <c r="U134" s="74">
        <v>0</v>
      </c>
      <c r="V134" s="74">
        <v>0</v>
      </c>
      <c r="W134" s="74">
        <v>0</v>
      </c>
      <c r="X134" s="74">
        <v>4</v>
      </c>
      <c r="Y134" s="74">
        <v>0</v>
      </c>
      <c r="Z134" s="74">
        <v>0</v>
      </c>
      <c r="AA134" s="74">
        <v>0</v>
      </c>
      <c r="AB134" s="74">
        <v>0</v>
      </c>
      <c r="AC134" s="74">
        <v>0</v>
      </c>
      <c r="AD134" s="74">
        <v>0</v>
      </c>
      <c r="AE134" s="74">
        <v>0</v>
      </c>
      <c r="AF134" s="74">
        <v>0</v>
      </c>
      <c r="AG134" s="74">
        <v>25</v>
      </c>
      <c r="AH134" s="74">
        <v>17</v>
      </c>
      <c r="AI134" s="74">
        <v>0</v>
      </c>
      <c r="AJ134" s="74">
        <v>0</v>
      </c>
      <c r="AK134" s="74">
        <v>0</v>
      </c>
      <c r="AL134" s="74">
        <v>1</v>
      </c>
      <c r="AM134" s="74">
        <v>1</v>
      </c>
      <c r="AN134" s="74">
        <v>0</v>
      </c>
      <c r="AO134" s="74">
        <v>0</v>
      </c>
      <c r="AP134" s="74">
        <v>0</v>
      </c>
      <c r="AQ134" s="74">
        <v>0</v>
      </c>
      <c r="AR134" s="74">
        <v>0</v>
      </c>
      <c r="AS134" s="74">
        <v>0</v>
      </c>
      <c r="AT134" s="74">
        <v>0</v>
      </c>
      <c r="AU134" s="74">
        <v>0</v>
      </c>
      <c r="AV134" s="74">
        <v>0</v>
      </c>
      <c r="AW134" s="74">
        <v>0</v>
      </c>
      <c r="AX134" s="74">
        <v>0</v>
      </c>
      <c r="AY134" s="74">
        <v>0</v>
      </c>
      <c r="AZ134" s="74">
        <v>0</v>
      </c>
      <c r="BA134" s="74">
        <v>0</v>
      </c>
      <c r="BB134" s="74">
        <v>0</v>
      </c>
      <c r="BC134" s="74">
        <v>0</v>
      </c>
      <c r="BD134" s="74">
        <v>0</v>
      </c>
      <c r="BE134" s="74">
        <v>0</v>
      </c>
      <c r="BF134" s="74">
        <v>0</v>
      </c>
      <c r="BG134" s="74">
        <v>0</v>
      </c>
      <c r="BH134" s="74">
        <v>0</v>
      </c>
      <c r="BI134" s="74">
        <v>0</v>
      </c>
      <c r="BJ134" s="74">
        <v>0</v>
      </c>
      <c r="BK134" s="74">
        <v>0</v>
      </c>
      <c r="BL134" s="74">
        <v>0</v>
      </c>
      <c r="BM134" s="74">
        <v>0</v>
      </c>
      <c r="BN134" s="74">
        <v>0</v>
      </c>
      <c r="BO134" s="74">
        <v>0</v>
      </c>
      <c r="BP134" s="74">
        <v>0</v>
      </c>
      <c r="BQ134" s="74">
        <v>0</v>
      </c>
      <c r="BR134" s="74">
        <v>0</v>
      </c>
      <c r="BS134" s="74">
        <v>0</v>
      </c>
      <c r="BT134" s="74">
        <v>5</v>
      </c>
      <c r="BU134" s="74">
        <v>0</v>
      </c>
      <c r="BV134" s="74">
        <v>0</v>
      </c>
      <c r="BW134" s="74">
        <v>0</v>
      </c>
      <c r="BX134" s="74">
        <v>0</v>
      </c>
      <c r="BY134" s="74">
        <v>0</v>
      </c>
      <c r="BZ134" s="74">
        <v>0</v>
      </c>
      <c r="CA134" s="74">
        <v>0</v>
      </c>
      <c r="CB134" s="74">
        <v>0</v>
      </c>
      <c r="CC134" s="74">
        <v>0</v>
      </c>
      <c r="CD134" s="74">
        <v>0</v>
      </c>
      <c r="CE134" s="74">
        <v>0</v>
      </c>
      <c r="CF134" s="74">
        <v>0</v>
      </c>
      <c r="CG134" s="74">
        <v>0</v>
      </c>
      <c r="CH134" s="74">
        <v>0</v>
      </c>
      <c r="CI134" s="74">
        <v>0</v>
      </c>
      <c r="CJ134" s="74">
        <v>0</v>
      </c>
      <c r="CK134" s="74">
        <v>0</v>
      </c>
      <c r="CL134" s="74">
        <v>0</v>
      </c>
      <c r="CM134" s="74">
        <v>0</v>
      </c>
      <c r="CN134" s="74">
        <v>0</v>
      </c>
      <c r="CO134" s="74">
        <v>0</v>
      </c>
      <c r="CP134" s="33"/>
      <c r="CQ134" s="67">
        <v>40</v>
      </c>
      <c r="CR134" s="74">
        <f t="shared" si="21"/>
        <v>2400</v>
      </c>
      <c r="CS134" s="75">
        <v>3.9728813732191299</v>
      </c>
      <c r="CT134" s="11">
        <f t="shared" si="17"/>
        <v>9534.9152957259121</v>
      </c>
      <c r="CU134" s="65"/>
      <c r="CV134" s="72"/>
      <c r="CW134" s="72"/>
      <c r="CX134" s="65"/>
      <c r="CY134" s="65"/>
      <c r="CZ134" s="65"/>
      <c r="DA134" s="66">
        <f t="shared" si="14"/>
        <v>53</v>
      </c>
      <c r="DB134" s="70">
        <f t="shared" si="18"/>
        <v>5.5585181783164442E-3</v>
      </c>
      <c r="DC134" s="70">
        <f t="shared" si="19"/>
        <v>5.5585181783164446</v>
      </c>
      <c r="DD134" s="78">
        <v>1110</v>
      </c>
      <c r="DE134" s="10" t="s">
        <v>37</v>
      </c>
    </row>
    <row r="135" spans="1:109" x14ac:dyDescent="0.25">
      <c r="A135" s="63" t="str">
        <f t="shared" si="20"/>
        <v>22_04_SAM_05</v>
      </c>
      <c r="B135" s="68" t="s">
        <v>147</v>
      </c>
      <c r="C135" s="69" t="str">
        <f t="shared" si="12"/>
        <v>05_BOD_BB_RO</v>
      </c>
      <c r="D135" s="5">
        <v>44663</v>
      </c>
      <c r="E135" s="9">
        <v>0.65694444444444444</v>
      </c>
      <c r="F135" s="2" t="s">
        <v>23</v>
      </c>
      <c r="G135" s="9" t="s">
        <v>141</v>
      </c>
      <c r="H135" s="2" t="s">
        <v>28</v>
      </c>
      <c r="I135" s="9"/>
      <c r="J135" s="2">
        <v>195975</v>
      </c>
      <c r="K135" s="2">
        <v>406263</v>
      </c>
      <c r="L135" s="2">
        <v>195975</v>
      </c>
      <c r="M135" s="2">
        <v>406263</v>
      </c>
      <c r="N135" s="9"/>
      <c r="O135" s="2" t="s">
        <v>122</v>
      </c>
      <c r="P135" s="9" t="s">
        <v>236</v>
      </c>
      <c r="Q135" s="23" t="s">
        <v>237</v>
      </c>
      <c r="R135" s="33"/>
      <c r="S135" s="74">
        <v>0</v>
      </c>
      <c r="T135" s="74">
        <v>0</v>
      </c>
      <c r="U135" s="74">
        <v>0</v>
      </c>
      <c r="V135" s="74">
        <v>0</v>
      </c>
      <c r="W135" s="74">
        <v>0</v>
      </c>
      <c r="X135" s="74">
        <v>0</v>
      </c>
      <c r="Y135" s="74">
        <v>0</v>
      </c>
      <c r="Z135" s="74">
        <v>0</v>
      </c>
      <c r="AA135" s="74">
        <v>0</v>
      </c>
      <c r="AB135" s="74">
        <v>0</v>
      </c>
      <c r="AC135" s="74">
        <v>0</v>
      </c>
      <c r="AD135" s="74">
        <v>0</v>
      </c>
      <c r="AE135" s="74">
        <v>0</v>
      </c>
      <c r="AF135" s="74">
        <v>0</v>
      </c>
      <c r="AG135" s="74">
        <v>1</v>
      </c>
      <c r="AH135" s="74">
        <v>0</v>
      </c>
      <c r="AI135" s="74">
        <v>0</v>
      </c>
      <c r="AJ135" s="74">
        <v>0</v>
      </c>
      <c r="AK135" s="74">
        <v>0</v>
      </c>
      <c r="AL135" s="74">
        <v>0</v>
      </c>
      <c r="AM135" s="74">
        <v>0</v>
      </c>
      <c r="AN135" s="74">
        <v>0</v>
      </c>
      <c r="AO135" s="74">
        <v>0</v>
      </c>
      <c r="AP135" s="74">
        <v>0</v>
      </c>
      <c r="AQ135" s="74">
        <v>0</v>
      </c>
      <c r="AR135" s="74">
        <v>0</v>
      </c>
      <c r="AS135" s="74">
        <v>0</v>
      </c>
      <c r="AT135" s="74">
        <v>0</v>
      </c>
      <c r="AU135" s="74">
        <v>0</v>
      </c>
      <c r="AV135" s="74">
        <v>0</v>
      </c>
      <c r="AW135" s="74">
        <v>0</v>
      </c>
      <c r="AX135" s="74">
        <v>0</v>
      </c>
      <c r="AY135" s="74">
        <v>0</v>
      </c>
      <c r="AZ135" s="74">
        <v>0</v>
      </c>
      <c r="BA135" s="74">
        <v>0</v>
      </c>
      <c r="BB135" s="74">
        <v>0</v>
      </c>
      <c r="BC135" s="74">
        <v>0</v>
      </c>
      <c r="BD135" s="74">
        <v>0</v>
      </c>
      <c r="BE135" s="74">
        <v>0</v>
      </c>
      <c r="BF135" s="74">
        <v>0</v>
      </c>
      <c r="BG135" s="74">
        <v>0</v>
      </c>
      <c r="BH135" s="74">
        <v>0</v>
      </c>
      <c r="BI135" s="74">
        <v>0</v>
      </c>
      <c r="BJ135" s="74">
        <v>0</v>
      </c>
      <c r="BK135" s="74">
        <v>0</v>
      </c>
      <c r="BL135" s="74">
        <v>0</v>
      </c>
      <c r="BM135" s="74">
        <v>0</v>
      </c>
      <c r="BN135" s="74">
        <v>0</v>
      </c>
      <c r="BO135" s="74">
        <v>0</v>
      </c>
      <c r="BP135" s="74">
        <v>0</v>
      </c>
      <c r="BQ135" s="74">
        <v>0</v>
      </c>
      <c r="BR135" s="74">
        <v>0</v>
      </c>
      <c r="BS135" s="74">
        <v>0</v>
      </c>
      <c r="BT135" s="74">
        <v>0</v>
      </c>
      <c r="BU135" s="74">
        <v>0</v>
      </c>
      <c r="BV135" s="74">
        <v>0</v>
      </c>
      <c r="BW135" s="74">
        <v>0</v>
      </c>
      <c r="BX135" s="74">
        <v>0</v>
      </c>
      <c r="BY135" s="74">
        <v>0</v>
      </c>
      <c r="BZ135" s="74">
        <v>0</v>
      </c>
      <c r="CA135" s="74">
        <v>0</v>
      </c>
      <c r="CB135" s="74">
        <v>0</v>
      </c>
      <c r="CC135" s="74">
        <v>0</v>
      </c>
      <c r="CD135" s="74">
        <v>0</v>
      </c>
      <c r="CE135" s="74">
        <v>0</v>
      </c>
      <c r="CF135" s="74">
        <v>0</v>
      </c>
      <c r="CG135" s="74">
        <v>0</v>
      </c>
      <c r="CH135" s="74">
        <v>0</v>
      </c>
      <c r="CI135" s="74">
        <v>0</v>
      </c>
      <c r="CJ135" s="74">
        <v>0</v>
      </c>
      <c r="CK135" s="74">
        <v>0</v>
      </c>
      <c r="CL135" s="74">
        <v>0</v>
      </c>
      <c r="CM135" s="74">
        <v>0</v>
      </c>
      <c r="CN135" s="74">
        <v>0</v>
      </c>
      <c r="CO135" s="74">
        <v>0</v>
      </c>
      <c r="CP135" s="33"/>
      <c r="CQ135" s="67">
        <v>40</v>
      </c>
      <c r="CR135" s="74">
        <f t="shared" si="21"/>
        <v>2400</v>
      </c>
      <c r="CS135" s="75">
        <v>1.4879014527618999</v>
      </c>
      <c r="CT135" s="11">
        <f t="shared" si="17"/>
        <v>3570.9634866285596</v>
      </c>
      <c r="CU135" s="65"/>
      <c r="CV135" s="72"/>
      <c r="CW135" s="72"/>
      <c r="CX135" s="65"/>
      <c r="CY135" s="65"/>
      <c r="CZ135" s="65"/>
      <c r="DA135" s="66">
        <f t="shared" si="14"/>
        <v>1</v>
      </c>
      <c r="DB135" s="70">
        <f t="shared" si="18"/>
        <v>2.8003646739724195E-4</v>
      </c>
      <c r="DC135" s="70">
        <f t="shared" si="19"/>
        <v>0.28003646739724197</v>
      </c>
      <c r="DD135" s="78">
        <v>1111</v>
      </c>
      <c r="DE135" s="10" t="s">
        <v>37</v>
      </c>
    </row>
    <row r="136" spans="1:109" x14ac:dyDescent="0.25">
      <c r="A136" s="63" t="str">
        <f t="shared" si="20"/>
        <v>22_04_SAM_06</v>
      </c>
      <c r="B136" s="68" t="s">
        <v>148</v>
      </c>
      <c r="C136" s="69" t="str">
        <f t="shared" si="12"/>
        <v>06_OPP_SB_RO</v>
      </c>
      <c r="D136" s="5">
        <v>44663</v>
      </c>
      <c r="E136" s="9">
        <v>0.65694444444444444</v>
      </c>
      <c r="F136" s="2" t="s">
        <v>23</v>
      </c>
      <c r="G136" s="9" t="s">
        <v>24</v>
      </c>
      <c r="H136" s="2" t="s">
        <v>25</v>
      </c>
      <c r="I136" s="9"/>
      <c r="J136" s="2">
        <v>195975</v>
      </c>
      <c r="K136" s="2">
        <v>406263</v>
      </c>
      <c r="L136" s="2">
        <v>195975</v>
      </c>
      <c r="M136" s="2">
        <v>406263</v>
      </c>
      <c r="N136" s="9"/>
      <c r="O136" s="2" t="s">
        <v>122</v>
      </c>
      <c r="P136" s="9" t="s">
        <v>236</v>
      </c>
      <c r="Q136" s="23" t="s">
        <v>237</v>
      </c>
      <c r="R136" s="33"/>
      <c r="S136" s="74">
        <v>0</v>
      </c>
      <c r="T136" s="74">
        <v>0</v>
      </c>
      <c r="U136" s="74">
        <v>0</v>
      </c>
      <c r="V136" s="74">
        <v>0</v>
      </c>
      <c r="W136" s="74">
        <v>0</v>
      </c>
      <c r="X136" s="74">
        <v>1</v>
      </c>
      <c r="Y136" s="74">
        <v>0</v>
      </c>
      <c r="Z136" s="74">
        <v>0</v>
      </c>
      <c r="AA136" s="74">
        <v>0</v>
      </c>
      <c r="AB136" s="74">
        <v>0</v>
      </c>
      <c r="AC136" s="74">
        <v>0</v>
      </c>
      <c r="AD136" s="74">
        <v>0</v>
      </c>
      <c r="AE136" s="74">
        <v>0</v>
      </c>
      <c r="AF136" s="74">
        <v>0</v>
      </c>
      <c r="AG136" s="74">
        <v>13</v>
      </c>
      <c r="AH136" s="74">
        <v>9</v>
      </c>
      <c r="AI136" s="74">
        <v>0</v>
      </c>
      <c r="AJ136" s="74">
        <v>0</v>
      </c>
      <c r="AK136" s="74">
        <v>0</v>
      </c>
      <c r="AL136" s="74">
        <v>0</v>
      </c>
      <c r="AM136" s="74">
        <v>1</v>
      </c>
      <c r="AN136" s="74">
        <v>0</v>
      </c>
      <c r="AO136" s="74">
        <v>0</v>
      </c>
      <c r="AP136" s="74">
        <v>0</v>
      </c>
      <c r="AQ136" s="74">
        <v>0</v>
      </c>
      <c r="AR136" s="74">
        <v>0</v>
      </c>
      <c r="AS136" s="74">
        <v>0</v>
      </c>
      <c r="AT136" s="74">
        <v>0</v>
      </c>
      <c r="AU136" s="74">
        <v>0</v>
      </c>
      <c r="AV136" s="74">
        <v>0</v>
      </c>
      <c r="AW136" s="74">
        <v>0</v>
      </c>
      <c r="AX136" s="74">
        <v>0</v>
      </c>
      <c r="AY136" s="74">
        <v>0</v>
      </c>
      <c r="AZ136" s="74">
        <v>0</v>
      </c>
      <c r="BA136" s="74">
        <v>0</v>
      </c>
      <c r="BB136" s="74">
        <v>0</v>
      </c>
      <c r="BC136" s="74">
        <v>0</v>
      </c>
      <c r="BD136" s="74">
        <v>0</v>
      </c>
      <c r="BE136" s="74">
        <v>0</v>
      </c>
      <c r="BF136" s="74">
        <v>0</v>
      </c>
      <c r="BG136" s="74">
        <v>0</v>
      </c>
      <c r="BH136" s="74">
        <v>0</v>
      </c>
      <c r="BI136" s="74">
        <v>0</v>
      </c>
      <c r="BJ136" s="74">
        <v>0</v>
      </c>
      <c r="BK136" s="74">
        <v>0</v>
      </c>
      <c r="BL136" s="74">
        <v>0</v>
      </c>
      <c r="BM136" s="74">
        <v>0</v>
      </c>
      <c r="BN136" s="74">
        <v>0</v>
      </c>
      <c r="BO136" s="74">
        <v>0</v>
      </c>
      <c r="BP136" s="74">
        <v>0</v>
      </c>
      <c r="BQ136" s="74">
        <v>0</v>
      </c>
      <c r="BR136" s="74">
        <v>0</v>
      </c>
      <c r="BS136" s="74">
        <v>0</v>
      </c>
      <c r="BT136" s="74">
        <v>0</v>
      </c>
      <c r="BU136" s="74">
        <v>0</v>
      </c>
      <c r="BV136" s="74">
        <v>0</v>
      </c>
      <c r="BW136" s="74">
        <v>0</v>
      </c>
      <c r="BX136" s="74">
        <v>0</v>
      </c>
      <c r="BY136" s="74">
        <v>0</v>
      </c>
      <c r="BZ136" s="74">
        <v>0</v>
      </c>
      <c r="CA136" s="74">
        <v>0</v>
      </c>
      <c r="CB136" s="74">
        <v>0</v>
      </c>
      <c r="CC136" s="74">
        <v>0</v>
      </c>
      <c r="CD136" s="74">
        <v>0</v>
      </c>
      <c r="CE136" s="74">
        <v>0</v>
      </c>
      <c r="CF136" s="74">
        <v>0</v>
      </c>
      <c r="CG136" s="74">
        <v>0</v>
      </c>
      <c r="CH136" s="74">
        <v>0</v>
      </c>
      <c r="CI136" s="74">
        <v>0</v>
      </c>
      <c r="CJ136" s="74">
        <v>0</v>
      </c>
      <c r="CK136" s="74">
        <v>0</v>
      </c>
      <c r="CL136" s="74">
        <v>0</v>
      </c>
      <c r="CM136" s="74">
        <v>0</v>
      </c>
      <c r="CN136" s="74">
        <v>0</v>
      </c>
      <c r="CO136" s="74">
        <v>1</v>
      </c>
      <c r="CP136" s="33"/>
      <c r="CQ136" s="67">
        <v>40</v>
      </c>
      <c r="CR136" s="74">
        <f t="shared" si="21"/>
        <v>2400</v>
      </c>
      <c r="CS136" s="75">
        <v>2.62221000933333</v>
      </c>
      <c r="CT136" s="11">
        <f t="shared" si="17"/>
        <v>6293.3040223999924</v>
      </c>
      <c r="CU136" s="65"/>
      <c r="CV136" s="72"/>
      <c r="CW136" s="72"/>
      <c r="CX136" s="65"/>
      <c r="CY136" s="65"/>
      <c r="CZ136" s="65"/>
      <c r="DA136" s="66">
        <f t="shared" si="14"/>
        <v>25</v>
      </c>
      <c r="DB136" s="70">
        <f t="shared" si="18"/>
        <v>3.9724761287578932E-3</v>
      </c>
      <c r="DC136" s="70">
        <f t="shared" si="19"/>
        <v>3.9724761287578931</v>
      </c>
      <c r="DD136" s="78">
        <v>1111</v>
      </c>
      <c r="DE136" s="10" t="s">
        <v>37</v>
      </c>
    </row>
    <row r="137" spans="1:109" x14ac:dyDescent="0.25">
      <c r="A137" s="63" t="str">
        <f t="shared" si="20"/>
        <v>22_04_SAM_07</v>
      </c>
      <c r="B137" s="68" t="s">
        <v>149</v>
      </c>
      <c r="C137" s="69" t="str">
        <f t="shared" si="12"/>
        <v>07_BOD_BB_RO</v>
      </c>
      <c r="D137" s="5">
        <v>44663</v>
      </c>
      <c r="E137" s="9">
        <v>0.69097222222222221</v>
      </c>
      <c r="F137" s="2" t="s">
        <v>23</v>
      </c>
      <c r="G137" s="9" t="s">
        <v>141</v>
      </c>
      <c r="H137" s="2" t="s">
        <v>28</v>
      </c>
      <c r="I137" s="9"/>
      <c r="J137" s="2">
        <v>195975</v>
      </c>
      <c r="K137" s="2">
        <v>406263</v>
      </c>
      <c r="L137" s="2">
        <v>195975</v>
      </c>
      <c r="M137" s="2">
        <v>406263</v>
      </c>
      <c r="N137" s="9"/>
      <c r="O137" s="2" t="s">
        <v>122</v>
      </c>
      <c r="P137" s="9" t="s">
        <v>236</v>
      </c>
      <c r="Q137" s="23" t="s">
        <v>237</v>
      </c>
      <c r="R137" s="33"/>
      <c r="S137" s="74">
        <v>0</v>
      </c>
      <c r="T137" s="74">
        <v>0</v>
      </c>
      <c r="U137" s="74">
        <v>0</v>
      </c>
      <c r="V137" s="74">
        <v>0</v>
      </c>
      <c r="W137" s="74">
        <v>0</v>
      </c>
      <c r="X137" s="74">
        <v>0</v>
      </c>
      <c r="Y137" s="74">
        <v>0</v>
      </c>
      <c r="Z137" s="74">
        <v>0</v>
      </c>
      <c r="AA137" s="74">
        <v>0</v>
      </c>
      <c r="AB137" s="74">
        <v>0</v>
      </c>
      <c r="AC137" s="74">
        <v>0</v>
      </c>
      <c r="AD137" s="74">
        <v>0</v>
      </c>
      <c r="AE137" s="74">
        <v>0</v>
      </c>
      <c r="AF137" s="74">
        <v>0</v>
      </c>
      <c r="AG137" s="74">
        <v>0</v>
      </c>
      <c r="AH137" s="74">
        <v>0</v>
      </c>
      <c r="AI137" s="74">
        <v>0</v>
      </c>
      <c r="AJ137" s="74">
        <v>0</v>
      </c>
      <c r="AK137" s="74">
        <v>0</v>
      </c>
      <c r="AL137" s="74">
        <v>0</v>
      </c>
      <c r="AM137" s="74">
        <v>0</v>
      </c>
      <c r="AN137" s="74">
        <v>0</v>
      </c>
      <c r="AO137" s="74">
        <v>0</v>
      </c>
      <c r="AP137" s="74">
        <v>0</v>
      </c>
      <c r="AQ137" s="74">
        <v>0</v>
      </c>
      <c r="AR137" s="74">
        <v>0</v>
      </c>
      <c r="AS137" s="74">
        <v>0</v>
      </c>
      <c r="AT137" s="74">
        <v>0</v>
      </c>
      <c r="AU137" s="74">
        <v>0</v>
      </c>
      <c r="AV137" s="74">
        <v>0</v>
      </c>
      <c r="AW137" s="74">
        <v>0</v>
      </c>
      <c r="AX137" s="74">
        <v>0</v>
      </c>
      <c r="AY137" s="74">
        <v>0</v>
      </c>
      <c r="AZ137" s="74">
        <v>0</v>
      </c>
      <c r="BA137" s="74">
        <v>0</v>
      </c>
      <c r="BB137" s="74">
        <v>0</v>
      </c>
      <c r="BC137" s="74">
        <v>0</v>
      </c>
      <c r="BD137" s="74">
        <v>0</v>
      </c>
      <c r="BE137" s="74">
        <v>0</v>
      </c>
      <c r="BF137" s="74">
        <v>0</v>
      </c>
      <c r="BG137" s="74">
        <v>0</v>
      </c>
      <c r="BH137" s="74">
        <v>0</v>
      </c>
      <c r="BI137" s="74">
        <v>0</v>
      </c>
      <c r="BJ137" s="74">
        <v>0</v>
      </c>
      <c r="BK137" s="74">
        <v>0</v>
      </c>
      <c r="BL137" s="74">
        <v>0</v>
      </c>
      <c r="BM137" s="74">
        <v>0</v>
      </c>
      <c r="BN137" s="74">
        <v>0</v>
      </c>
      <c r="BO137" s="74">
        <v>0</v>
      </c>
      <c r="BP137" s="74">
        <v>0</v>
      </c>
      <c r="BQ137" s="74">
        <v>0</v>
      </c>
      <c r="BR137" s="74">
        <v>0</v>
      </c>
      <c r="BS137" s="74">
        <v>0</v>
      </c>
      <c r="BT137" s="74">
        <v>0</v>
      </c>
      <c r="BU137" s="74">
        <v>0</v>
      </c>
      <c r="BV137" s="74">
        <v>0</v>
      </c>
      <c r="BW137" s="74">
        <v>0</v>
      </c>
      <c r="BX137" s="74">
        <v>0</v>
      </c>
      <c r="BY137" s="74">
        <v>0</v>
      </c>
      <c r="BZ137" s="74">
        <v>0</v>
      </c>
      <c r="CA137" s="74">
        <v>0</v>
      </c>
      <c r="CB137" s="74">
        <v>0</v>
      </c>
      <c r="CC137" s="74">
        <v>0</v>
      </c>
      <c r="CD137" s="74">
        <v>0</v>
      </c>
      <c r="CE137" s="74">
        <v>0</v>
      </c>
      <c r="CF137" s="74">
        <v>0</v>
      </c>
      <c r="CG137" s="74">
        <v>0</v>
      </c>
      <c r="CH137" s="74">
        <v>0</v>
      </c>
      <c r="CI137" s="74">
        <v>0</v>
      </c>
      <c r="CJ137" s="74">
        <v>0</v>
      </c>
      <c r="CK137" s="74">
        <v>0</v>
      </c>
      <c r="CL137" s="74">
        <v>0</v>
      </c>
      <c r="CM137" s="74">
        <v>0</v>
      </c>
      <c r="CN137" s="74">
        <v>0</v>
      </c>
      <c r="CO137" s="74">
        <v>2</v>
      </c>
      <c r="CP137" s="33"/>
      <c r="CQ137" s="67">
        <v>40</v>
      </c>
      <c r="CR137" s="74">
        <f t="shared" si="21"/>
        <v>2400</v>
      </c>
      <c r="CS137" s="75">
        <v>1.4879014527618999</v>
      </c>
      <c r="CT137" s="11">
        <f t="shared" si="17"/>
        <v>3570.9634866285596</v>
      </c>
      <c r="CU137" s="65"/>
      <c r="CV137" s="72"/>
      <c r="CW137" s="72"/>
      <c r="CX137" s="65"/>
      <c r="CY137" s="65"/>
      <c r="CZ137" s="65"/>
      <c r="DA137" s="66">
        <f t="shared" si="14"/>
        <v>2</v>
      </c>
      <c r="DB137" s="70">
        <f t="shared" si="18"/>
        <v>5.600729347944839E-4</v>
      </c>
      <c r="DC137" s="70">
        <f t="shared" si="19"/>
        <v>0.56007293479448395</v>
      </c>
      <c r="DD137" s="78">
        <v>1110</v>
      </c>
      <c r="DE137" s="10" t="s">
        <v>142</v>
      </c>
    </row>
    <row r="138" spans="1:109" x14ac:dyDescent="0.25">
      <c r="A138" s="63" t="str">
        <f t="shared" si="20"/>
        <v>22_04_SAM_08</v>
      </c>
      <c r="B138" s="68" t="s">
        <v>150</v>
      </c>
      <c r="C138" s="69" t="str">
        <f t="shared" si="12"/>
        <v>08_MID_SB_RO</v>
      </c>
      <c r="D138" s="5">
        <v>44663</v>
      </c>
      <c r="E138" s="9">
        <v>0.69097222222222221</v>
      </c>
      <c r="F138" s="2" t="s">
        <v>23</v>
      </c>
      <c r="G138" s="9" t="s">
        <v>27</v>
      </c>
      <c r="H138" s="2" t="s">
        <v>25</v>
      </c>
      <c r="I138" s="9"/>
      <c r="J138" s="2">
        <v>195975</v>
      </c>
      <c r="K138" s="2">
        <v>406263</v>
      </c>
      <c r="L138" s="2">
        <v>195975</v>
      </c>
      <c r="M138" s="2">
        <v>406263</v>
      </c>
      <c r="N138" s="9"/>
      <c r="O138" s="2" t="s">
        <v>122</v>
      </c>
      <c r="P138" s="9" t="s">
        <v>236</v>
      </c>
      <c r="Q138" s="23" t="s">
        <v>237</v>
      </c>
      <c r="R138" s="33"/>
      <c r="S138" s="74">
        <v>0</v>
      </c>
      <c r="T138" s="74">
        <v>0</v>
      </c>
      <c r="U138" s="74">
        <v>0</v>
      </c>
      <c r="V138" s="74">
        <v>0</v>
      </c>
      <c r="W138" s="74">
        <v>0</v>
      </c>
      <c r="X138" s="74">
        <v>0</v>
      </c>
      <c r="Y138" s="74">
        <v>0</v>
      </c>
      <c r="Z138" s="74">
        <v>0</v>
      </c>
      <c r="AA138" s="74">
        <v>0</v>
      </c>
      <c r="AB138" s="74">
        <v>0</v>
      </c>
      <c r="AC138" s="74">
        <v>0</v>
      </c>
      <c r="AD138" s="74">
        <v>0</v>
      </c>
      <c r="AE138" s="74">
        <v>0</v>
      </c>
      <c r="AF138" s="74">
        <v>0</v>
      </c>
      <c r="AG138" s="74">
        <v>8</v>
      </c>
      <c r="AH138" s="74">
        <v>3</v>
      </c>
      <c r="AI138" s="74">
        <v>0</v>
      </c>
      <c r="AJ138" s="74">
        <v>0</v>
      </c>
      <c r="AK138" s="74">
        <v>0</v>
      </c>
      <c r="AL138" s="74">
        <v>0</v>
      </c>
      <c r="AM138" s="74">
        <v>0</v>
      </c>
      <c r="AN138" s="74">
        <v>0</v>
      </c>
      <c r="AO138" s="74">
        <v>0</v>
      </c>
      <c r="AP138" s="74">
        <v>0</v>
      </c>
      <c r="AQ138" s="74">
        <v>0</v>
      </c>
      <c r="AR138" s="74">
        <v>0</v>
      </c>
      <c r="AS138" s="74">
        <v>0</v>
      </c>
      <c r="AT138" s="74">
        <v>0</v>
      </c>
      <c r="AU138" s="74">
        <v>0</v>
      </c>
      <c r="AV138" s="74">
        <v>0</v>
      </c>
      <c r="AW138" s="74">
        <v>0</v>
      </c>
      <c r="AX138" s="74">
        <v>0</v>
      </c>
      <c r="AY138" s="74">
        <v>0</v>
      </c>
      <c r="AZ138" s="74">
        <v>0</v>
      </c>
      <c r="BA138" s="74">
        <v>0</v>
      </c>
      <c r="BB138" s="74">
        <v>0</v>
      </c>
      <c r="BC138" s="74">
        <v>0</v>
      </c>
      <c r="BD138" s="74">
        <v>0</v>
      </c>
      <c r="BE138" s="74">
        <v>0</v>
      </c>
      <c r="BF138" s="74">
        <v>0</v>
      </c>
      <c r="BG138" s="74">
        <v>0</v>
      </c>
      <c r="BH138" s="74">
        <v>0</v>
      </c>
      <c r="BI138" s="74">
        <v>0</v>
      </c>
      <c r="BJ138" s="74">
        <v>0</v>
      </c>
      <c r="BK138" s="74">
        <v>0</v>
      </c>
      <c r="BL138" s="74">
        <v>0</v>
      </c>
      <c r="BM138" s="74">
        <v>0</v>
      </c>
      <c r="BN138" s="74">
        <v>0</v>
      </c>
      <c r="BO138" s="74">
        <v>0</v>
      </c>
      <c r="BP138" s="74">
        <v>0</v>
      </c>
      <c r="BQ138" s="74">
        <v>0</v>
      </c>
      <c r="BR138" s="74">
        <v>0</v>
      </c>
      <c r="BS138" s="74">
        <v>0</v>
      </c>
      <c r="BT138" s="74">
        <v>0</v>
      </c>
      <c r="BU138" s="74">
        <v>0</v>
      </c>
      <c r="BV138" s="74">
        <v>0</v>
      </c>
      <c r="BW138" s="74">
        <v>0</v>
      </c>
      <c r="BX138" s="74">
        <v>0</v>
      </c>
      <c r="BY138" s="74">
        <v>0</v>
      </c>
      <c r="BZ138" s="74">
        <v>0</v>
      </c>
      <c r="CA138" s="74">
        <v>0</v>
      </c>
      <c r="CB138" s="74">
        <v>0</v>
      </c>
      <c r="CC138" s="74">
        <v>0</v>
      </c>
      <c r="CD138" s="74">
        <v>0</v>
      </c>
      <c r="CE138" s="74">
        <v>0</v>
      </c>
      <c r="CF138" s="74">
        <v>0</v>
      </c>
      <c r="CG138" s="74">
        <v>0</v>
      </c>
      <c r="CH138" s="74">
        <v>0</v>
      </c>
      <c r="CI138" s="74">
        <v>0</v>
      </c>
      <c r="CJ138" s="74">
        <v>0</v>
      </c>
      <c r="CK138" s="74">
        <v>0</v>
      </c>
      <c r="CL138" s="74">
        <v>0</v>
      </c>
      <c r="CM138" s="74">
        <v>0</v>
      </c>
      <c r="CN138" s="74">
        <v>0</v>
      </c>
      <c r="CO138" s="74">
        <v>2</v>
      </c>
      <c r="CP138" s="33"/>
      <c r="CQ138" s="67">
        <v>40</v>
      </c>
      <c r="CR138" s="74">
        <f t="shared" si="21"/>
        <v>2400</v>
      </c>
      <c r="CS138" s="75">
        <v>1.8722107889166599</v>
      </c>
      <c r="CT138" s="11">
        <f t="shared" si="17"/>
        <v>4493.3058933999837</v>
      </c>
      <c r="CU138" s="65"/>
      <c r="CV138" s="72"/>
      <c r="CW138" s="72"/>
      <c r="CX138" s="65"/>
      <c r="CY138" s="65"/>
      <c r="CZ138" s="65"/>
      <c r="DA138" s="66">
        <f t="shared" si="14"/>
        <v>13</v>
      </c>
      <c r="DB138" s="70">
        <f t="shared" si="18"/>
        <v>2.8931927423626151E-3</v>
      </c>
      <c r="DC138" s="70">
        <f t="shared" si="19"/>
        <v>2.8931927423626149</v>
      </c>
      <c r="DD138" s="78">
        <v>1110</v>
      </c>
      <c r="DE138" s="10" t="s">
        <v>142</v>
      </c>
    </row>
    <row r="139" spans="1:109" x14ac:dyDescent="0.25">
      <c r="A139" s="63" t="str">
        <f t="shared" si="20"/>
        <v>22_04_SAM_09</v>
      </c>
      <c r="B139" s="68" t="s">
        <v>151</v>
      </c>
      <c r="C139" s="69" t="str">
        <f t="shared" si="12"/>
        <v>09_BOD_BB_LO</v>
      </c>
      <c r="D139" s="5">
        <v>44663</v>
      </c>
      <c r="E139" s="9">
        <v>0.76388888888888884</v>
      </c>
      <c r="F139" s="2" t="s">
        <v>139</v>
      </c>
      <c r="G139" s="9" t="s">
        <v>141</v>
      </c>
      <c r="H139" s="2" t="s">
        <v>28</v>
      </c>
      <c r="I139" s="9"/>
      <c r="J139" s="2">
        <v>195937</v>
      </c>
      <c r="K139" s="2">
        <v>406221</v>
      </c>
      <c r="L139" s="2">
        <v>195937</v>
      </c>
      <c r="M139" s="2">
        <v>406221</v>
      </c>
      <c r="N139" s="9"/>
      <c r="O139" s="2" t="s">
        <v>122</v>
      </c>
      <c r="P139" s="9" t="s">
        <v>236</v>
      </c>
      <c r="Q139" s="23" t="s">
        <v>237</v>
      </c>
      <c r="R139" s="33"/>
      <c r="S139" s="74">
        <v>0</v>
      </c>
      <c r="T139" s="74">
        <v>0</v>
      </c>
      <c r="U139" s="74">
        <v>0</v>
      </c>
      <c r="V139" s="74">
        <v>0</v>
      </c>
      <c r="W139" s="74">
        <v>0</v>
      </c>
      <c r="X139" s="74">
        <v>0</v>
      </c>
      <c r="Y139" s="74">
        <v>0</v>
      </c>
      <c r="Z139" s="74">
        <v>0</v>
      </c>
      <c r="AA139" s="74">
        <v>0</v>
      </c>
      <c r="AB139" s="74">
        <v>0</v>
      </c>
      <c r="AC139" s="74">
        <v>0</v>
      </c>
      <c r="AD139" s="74">
        <v>0</v>
      </c>
      <c r="AE139" s="74">
        <v>0</v>
      </c>
      <c r="AF139" s="74">
        <v>0</v>
      </c>
      <c r="AG139" s="74">
        <v>4</v>
      </c>
      <c r="AH139" s="74">
        <v>4</v>
      </c>
      <c r="AI139" s="74">
        <v>0</v>
      </c>
      <c r="AJ139" s="74">
        <v>0</v>
      </c>
      <c r="AK139" s="74">
        <v>0</v>
      </c>
      <c r="AL139" s="74">
        <v>0</v>
      </c>
      <c r="AM139" s="74">
        <v>0</v>
      </c>
      <c r="AN139" s="74">
        <v>0</v>
      </c>
      <c r="AO139" s="74">
        <v>0</v>
      </c>
      <c r="AP139" s="74">
        <v>0</v>
      </c>
      <c r="AQ139" s="74">
        <v>0</v>
      </c>
      <c r="AR139" s="74">
        <v>0</v>
      </c>
      <c r="AS139" s="74">
        <v>0</v>
      </c>
      <c r="AT139" s="74">
        <v>0</v>
      </c>
      <c r="AU139" s="74">
        <v>0</v>
      </c>
      <c r="AV139" s="74">
        <v>0</v>
      </c>
      <c r="AW139" s="74">
        <v>0</v>
      </c>
      <c r="AX139" s="74">
        <v>0</v>
      </c>
      <c r="AY139" s="74">
        <v>0</v>
      </c>
      <c r="AZ139" s="74">
        <v>0</v>
      </c>
      <c r="BA139" s="74">
        <v>0</v>
      </c>
      <c r="BB139" s="74">
        <v>0</v>
      </c>
      <c r="BC139" s="74">
        <v>0</v>
      </c>
      <c r="BD139" s="74">
        <v>0</v>
      </c>
      <c r="BE139" s="74">
        <v>0</v>
      </c>
      <c r="BF139" s="74">
        <v>0</v>
      </c>
      <c r="BG139" s="74">
        <v>0</v>
      </c>
      <c r="BH139" s="74">
        <v>0</v>
      </c>
      <c r="BI139" s="74">
        <v>0</v>
      </c>
      <c r="BJ139" s="74">
        <v>0</v>
      </c>
      <c r="BK139" s="74">
        <v>0</v>
      </c>
      <c r="BL139" s="74">
        <v>0</v>
      </c>
      <c r="BM139" s="74">
        <v>0</v>
      </c>
      <c r="BN139" s="74">
        <v>0</v>
      </c>
      <c r="BO139" s="74">
        <v>0</v>
      </c>
      <c r="BP139" s="74">
        <v>0</v>
      </c>
      <c r="BQ139" s="74">
        <v>0</v>
      </c>
      <c r="BR139" s="74">
        <v>0</v>
      </c>
      <c r="BS139" s="74">
        <v>0</v>
      </c>
      <c r="BT139" s="74">
        <v>0</v>
      </c>
      <c r="BU139" s="74">
        <v>0</v>
      </c>
      <c r="BV139" s="74">
        <v>0</v>
      </c>
      <c r="BW139" s="74">
        <v>0</v>
      </c>
      <c r="BX139" s="74">
        <v>0</v>
      </c>
      <c r="BY139" s="74">
        <v>0</v>
      </c>
      <c r="BZ139" s="74">
        <v>0</v>
      </c>
      <c r="CA139" s="74">
        <v>0</v>
      </c>
      <c r="CB139" s="74">
        <v>0</v>
      </c>
      <c r="CC139" s="74">
        <v>0</v>
      </c>
      <c r="CD139" s="74">
        <v>0</v>
      </c>
      <c r="CE139" s="74">
        <v>0</v>
      </c>
      <c r="CF139" s="74">
        <v>0</v>
      </c>
      <c r="CG139" s="74">
        <v>0</v>
      </c>
      <c r="CH139" s="74">
        <v>0</v>
      </c>
      <c r="CI139" s="74">
        <v>0</v>
      </c>
      <c r="CJ139" s="74">
        <v>0</v>
      </c>
      <c r="CK139" s="74">
        <v>0</v>
      </c>
      <c r="CL139" s="74">
        <v>0</v>
      </c>
      <c r="CM139" s="74">
        <v>0</v>
      </c>
      <c r="CN139" s="74">
        <v>0</v>
      </c>
      <c r="CO139" s="74">
        <v>0</v>
      </c>
      <c r="CP139" s="33"/>
      <c r="CQ139" s="67">
        <v>40</v>
      </c>
      <c r="CR139" s="74">
        <f t="shared" si="21"/>
        <v>2400</v>
      </c>
      <c r="CS139" s="75">
        <v>2.6789017583090402</v>
      </c>
      <c r="CT139" s="11">
        <f t="shared" si="17"/>
        <v>6429.3642199416963</v>
      </c>
      <c r="CU139" s="65"/>
      <c r="CV139" s="72"/>
      <c r="CW139" s="72"/>
      <c r="CX139" s="65"/>
      <c r="CY139" s="65"/>
      <c r="CZ139" s="65"/>
      <c r="DA139" s="66">
        <f t="shared" si="14"/>
        <v>8</v>
      </c>
      <c r="DB139" s="70">
        <f t="shared" si="18"/>
        <v>1.2442909946191456E-3</v>
      </c>
      <c r="DC139" s="70">
        <f t="shared" si="19"/>
        <v>1.2442909946191456</v>
      </c>
      <c r="DD139" s="78">
        <v>1110</v>
      </c>
      <c r="DE139" s="10" t="s">
        <v>142</v>
      </c>
    </row>
    <row r="140" spans="1:109" x14ac:dyDescent="0.25">
      <c r="A140" s="63" t="str">
        <f t="shared" si="20"/>
        <v>22_04_SAM_10</v>
      </c>
      <c r="B140" s="68">
        <v>10</v>
      </c>
      <c r="C140" s="69" t="str">
        <f t="shared" si="12"/>
        <v>10_MID_SB_LO</v>
      </c>
      <c r="D140" s="5">
        <v>44663</v>
      </c>
      <c r="E140" s="9">
        <v>0.76388888888888884</v>
      </c>
      <c r="F140" s="2" t="s">
        <v>139</v>
      </c>
      <c r="G140" s="9" t="s">
        <v>27</v>
      </c>
      <c r="H140" s="2" t="s">
        <v>25</v>
      </c>
      <c r="I140" s="9"/>
      <c r="J140" s="2">
        <v>195937</v>
      </c>
      <c r="K140" s="2">
        <v>406221</v>
      </c>
      <c r="L140" s="2">
        <v>195937</v>
      </c>
      <c r="M140" s="2">
        <v>406221</v>
      </c>
      <c r="N140" s="9"/>
      <c r="O140" s="2" t="s">
        <v>122</v>
      </c>
      <c r="P140" s="9" t="s">
        <v>236</v>
      </c>
      <c r="Q140" s="23" t="s">
        <v>237</v>
      </c>
      <c r="R140" s="33"/>
      <c r="S140" s="74">
        <v>0</v>
      </c>
      <c r="T140" s="74">
        <v>0</v>
      </c>
      <c r="U140" s="74">
        <v>0</v>
      </c>
      <c r="V140" s="74">
        <v>0</v>
      </c>
      <c r="W140" s="74">
        <v>1</v>
      </c>
      <c r="X140" s="74">
        <v>6</v>
      </c>
      <c r="Y140" s="74">
        <v>0</v>
      </c>
      <c r="Z140" s="74">
        <v>0</v>
      </c>
      <c r="AA140" s="74">
        <v>0</v>
      </c>
      <c r="AB140" s="74">
        <v>0</v>
      </c>
      <c r="AC140" s="74">
        <v>0</v>
      </c>
      <c r="AD140" s="74">
        <v>0</v>
      </c>
      <c r="AE140" s="74">
        <v>0</v>
      </c>
      <c r="AF140" s="74">
        <v>1</v>
      </c>
      <c r="AG140" s="74">
        <v>19</v>
      </c>
      <c r="AH140" s="74">
        <v>21</v>
      </c>
      <c r="AI140" s="74">
        <v>0</v>
      </c>
      <c r="AJ140" s="74">
        <v>0</v>
      </c>
      <c r="AK140" s="74">
        <v>0</v>
      </c>
      <c r="AL140" s="74">
        <v>2</v>
      </c>
      <c r="AM140" s="74">
        <v>1</v>
      </c>
      <c r="AN140" s="74">
        <v>0</v>
      </c>
      <c r="AO140" s="74">
        <v>0</v>
      </c>
      <c r="AP140" s="74">
        <v>0</v>
      </c>
      <c r="AQ140" s="74">
        <v>0</v>
      </c>
      <c r="AR140" s="74">
        <v>0</v>
      </c>
      <c r="AS140" s="74">
        <v>0</v>
      </c>
      <c r="AT140" s="74">
        <v>0</v>
      </c>
      <c r="AU140" s="74">
        <v>0</v>
      </c>
      <c r="AV140" s="74">
        <v>0</v>
      </c>
      <c r="AW140" s="74">
        <v>0</v>
      </c>
      <c r="AX140" s="74">
        <v>0</v>
      </c>
      <c r="AY140" s="74">
        <v>0</v>
      </c>
      <c r="AZ140" s="74">
        <v>0</v>
      </c>
      <c r="BA140" s="74">
        <v>0</v>
      </c>
      <c r="BB140" s="74">
        <v>0</v>
      </c>
      <c r="BC140" s="74">
        <v>0</v>
      </c>
      <c r="BD140" s="74">
        <v>0</v>
      </c>
      <c r="BE140" s="74">
        <v>0</v>
      </c>
      <c r="BF140" s="74">
        <v>0</v>
      </c>
      <c r="BG140" s="74">
        <v>0</v>
      </c>
      <c r="BH140" s="74">
        <v>0</v>
      </c>
      <c r="BI140" s="74">
        <v>0</v>
      </c>
      <c r="BJ140" s="74">
        <v>0</v>
      </c>
      <c r="BK140" s="74">
        <v>0</v>
      </c>
      <c r="BL140" s="74">
        <v>0</v>
      </c>
      <c r="BM140" s="74">
        <v>0</v>
      </c>
      <c r="BN140" s="74">
        <v>0</v>
      </c>
      <c r="BO140" s="74">
        <v>0</v>
      </c>
      <c r="BP140" s="74">
        <v>0</v>
      </c>
      <c r="BQ140" s="74">
        <v>0</v>
      </c>
      <c r="BR140" s="74">
        <v>0</v>
      </c>
      <c r="BS140" s="74">
        <v>0</v>
      </c>
      <c r="BT140" s="74">
        <v>0</v>
      </c>
      <c r="BU140" s="74">
        <v>0</v>
      </c>
      <c r="BV140" s="74">
        <v>0</v>
      </c>
      <c r="BW140" s="74">
        <v>0</v>
      </c>
      <c r="BX140" s="74">
        <v>0</v>
      </c>
      <c r="BY140" s="74">
        <v>0</v>
      </c>
      <c r="BZ140" s="74">
        <v>0</v>
      </c>
      <c r="CA140" s="74">
        <v>0</v>
      </c>
      <c r="CB140" s="74">
        <v>0</v>
      </c>
      <c r="CC140" s="74">
        <v>0</v>
      </c>
      <c r="CD140" s="74">
        <v>0</v>
      </c>
      <c r="CE140" s="74">
        <v>0</v>
      </c>
      <c r="CF140" s="74">
        <v>0</v>
      </c>
      <c r="CG140" s="74">
        <v>0</v>
      </c>
      <c r="CH140" s="74">
        <v>0</v>
      </c>
      <c r="CI140" s="74">
        <v>0</v>
      </c>
      <c r="CJ140" s="74">
        <v>0</v>
      </c>
      <c r="CK140" s="74">
        <v>0</v>
      </c>
      <c r="CL140" s="74">
        <v>0</v>
      </c>
      <c r="CM140" s="74">
        <v>0</v>
      </c>
      <c r="CN140" s="74">
        <v>0</v>
      </c>
      <c r="CO140" s="74">
        <v>0</v>
      </c>
      <c r="CP140" s="33"/>
      <c r="CQ140" s="67">
        <v>40</v>
      </c>
      <c r="CR140" s="74">
        <f t="shared" si="21"/>
        <v>2400</v>
      </c>
      <c r="CS140" s="75">
        <v>3.0438844558910998</v>
      </c>
      <c r="CT140" s="11">
        <f t="shared" si="17"/>
        <v>7305.3226941386392</v>
      </c>
      <c r="CU140" s="65"/>
      <c r="CV140" s="72"/>
      <c r="CW140" s="72"/>
      <c r="CX140" s="65"/>
      <c r="CY140" s="65"/>
      <c r="CZ140" s="65"/>
      <c r="DA140" s="66">
        <f t="shared" si="14"/>
        <v>51</v>
      </c>
      <c r="DB140" s="70">
        <f t="shared" si="18"/>
        <v>6.981211116234386E-3</v>
      </c>
      <c r="DC140" s="70">
        <f t="shared" si="19"/>
        <v>6.9812111162343857</v>
      </c>
      <c r="DD140" s="78">
        <v>1110</v>
      </c>
      <c r="DE140" s="10" t="s">
        <v>142</v>
      </c>
    </row>
    <row r="141" spans="1:109" x14ac:dyDescent="0.25">
      <c r="A141" s="63" t="str">
        <f t="shared" si="20"/>
        <v>22_04_SAM_11</v>
      </c>
      <c r="B141" s="68">
        <v>11</v>
      </c>
      <c r="C141" s="69" t="str">
        <f t="shared" si="12"/>
        <v>11_BOD_BB_LO</v>
      </c>
      <c r="D141" s="5">
        <v>44663</v>
      </c>
      <c r="E141" s="9">
        <v>0.79652777777777783</v>
      </c>
      <c r="F141" s="2" t="s">
        <v>139</v>
      </c>
      <c r="G141" s="9" t="s">
        <v>141</v>
      </c>
      <c r="H141" s="2" t="s">
        <v>28</v>
      </c>
      <c r="I141" s="9"/>
      <c r="J141" s="2">
        <v>195937</v>
      </c>
      <c r="K141" s="2">
        <v>406221</v>
      </c>
      <c r="L141" s="2">
        <v>195937</v>
      </c>
      <c r="M141" s="2">
        <v>406221</v>
      </c>
      <c r="N141" s="9"/>
      <c r="O141" s="2" t="s">
        <v>122</v>
      </c>
      <c r="P141" s="9" t="s">
        <v>236</v>
      </c>
      <c r="Q141" s="23" t="s">
        <v>237</v>
      </c>
      <c r="R141" s="33"/>
      <c r="S141" s="74">
        <v>0</v>
      </c>
      <c r="T141" s="74">
        <v>0</v>
      </c>
      <c r="U141" s="74">
        <v>0</v>
      </c>
      <c r="V141" s="74">
        <v>0</v>
      </c>
      <c r="W141" s="74">
        <v>0</v>
      </c>
      <c r="X141" s="74">
        <v>0</v>
      </c>
      <c r="Y141" s="74">
        <v>0</v>
      </c>
      <c r="Z141" s="74">
        <v>0</v>
      </c>
      <c r="AA141" s="74">
        <v>0</v>
      </c>
      <c r="AB141" s="74">
        <v>0</v>
      </c>
      <c r="AC141" s="74">
        <v>0</v>
      </c>
      <c r="AD141" s="74">
        <v>0</v>
      </c>
      <c r="AE141" s="74">
        <v>0</v>
      </c>
      <c r="AF141" s="74">
        <v>0</v>
      </c>
      <c r="AG141" s="74">
        <v>5</v>
      </c>
      <c r="AH141" s="74">
        <v>6</v>
      </c>
      <c r="AI141" s="74">
        <v>0</v>
      </c>
      <c r="AJ141" s="74">
        <v>0</v>
      </c>
      <c r="AK141" s="74">
        <v>0</v>
      </c>
      <c r="AL141" s="74">
        <v>0</v>
      </c>
      <c r="AM141" s="74">
        <v>0</v>
      </c>
      <c r="AN141" s="74">
        <v>0</v>
      </c>
      <c r="AO141" s="74">
        <v>0</v>
      </c>
      <c r="AP141" s="74">
        <v>0</v>
      </c>
      <c r="AQ141" s="74">
        <v>0</v>
      </c>
      <c r="AR141" s="74">
        <v>0</v>
      </c>
      <c r="AS141" s="74">
        <v>0</v>
      </c>
      <c r="AT141" s="74">
        <v>0</v>
      </c>
      <c r="AU141" s="74">
        <v>0</v>
      </c>
      <c r="AV141" s="74">
        <v>0</v>
      </c>
      <c r="AW141" s="74">
        <v>0</v>
      </c>
      <c r="AX141" s="74">
        <v>0</v>
      </c>
      <c r="AY141" s="74">
        <v>0</v>
      </c>
      <c r="AZ141" s="74">
        <v>0</v>
      </c>
      <c r="BA141" s="74">
        <v>0</v>
      </c>
      <c r="BB141" s="74">
        <v>0</v>
      </c>
      <c r="BC141" s="74">
        <v>0</v>
      </c>
      <c r="BD141" s="74">
        <v>0</v>
      </c>
      <c r="BE141" s="74">
        <v>0</v>
      </c>
      <c r="BF141" s="74">
        <v>0</v>
      </c>
      <c r="BG141" s="74">
        <v>0</v>
      </c>
      <c r="BH141" s="74">
        <v>0</v>
      </c>
      <c r="BI141" s="74">
        <v>0</v>
      </c>
      <c r="BJ141" s="74">
        <v>0</v>
      </c>
      <c r="BK141" s="74">
        <v>0</v>
      </c>
      <c r="BL141" s="74">
        <v>0</v>
      </c>
      <c r="BM141" s="74">
        <v>0</v>
      </c>
      <c r="BN141" s="74">
        <v>0</v>
      </c>
      <c r="BO141" s="74">
        <v>0</v>
      </c>
      <c r="BP141" s="74">
        <v>0</v>
      </c>
      <c r="BQ141" s="74">
        <v>0</v>
      </c>
      <c r="BR141" s="74">
        <v>0</v>
      </c>
      <c r="BS141" s="74">
        <v>0</v>
      </c>
      <c r="BT141" s="74">
        <v>0</v>
      </c>
      <c r="BU141" s="74">
        <v>0</v>
      </c>
      <c r="BV141" s="74">
        <v>0</v>
      </c>
      <c r="BW141" s="74">
        <v>0</v>
      </c>
      <c r="BX141" s="74">
        <v>0</v>
      </c>
      <c r="BY141" s="74">
        <v>0</v>
      </c>
      <c r="BZ141" s="74">
        <v>0</v>
      </c>
      <c r="CA141" s="74">
        <v>1</v>
      </c>
      <c r="CB141" s="74">
        <v>0</v>
      </c>
      <c r="CC141" s="74">
        <v>0</v>
      </c>
      <c r="CD141" s="74">
        <v>0</v>
      </c>
      <c r="CE141" s="74">
        <v>0</v>
      </c>
      <c r="CF141" s="74">
        <v>0</v>
      </c>
      <c r="CG141" s="74">
        <v>0</v>
      </c>
      <c r="CH141" s="74">
        <v>0</v>
      </c>
      <c r="CI141" s="74">
        <v>0</v>
      </c>
      <c r="CJ141" s="74">
        <v>0</v>
      </c>
      <c r="CK141" s="74">
        <v>0</v>
      </c>
      <c r="CL141" s="74">
        <v>0</v>
      </c>
      <c r="CM141" s="74">
        <v>0</v>
      </c>
      <c r="CN141" s="74">
        <v>0</v>
      </c>
      <c r="CO141" s="74">
        <v>0</v>
      </c>
      <c r="CP141" s="33"/>
      <c r="CQ141" s="67">
        <v>40</v>
      </c>
      <c r="CR141" s="74">
        <f t="shared" si="21"/>
        <v>2400</v>
      </c>
      <c r="CS141" s="75">
        <v>2.6789017583090402</v>
      </c>
      <c r="CT141" s="11">
        <f t="shared" si="17"/>
        <v>6429.3642199416963</v>
      </c>
      <c r="CU141" s="65"/>
      <c r="CV141" s="72"/>
      <c r="CW141" s="72"/>
      <c r="CX141" s="65"/>
      <c r="CY141" s="65"/>
      <c r="CZ141" s="65"/>
      <c r="DA141" s="66">
        <f t="shared" si="14"/>
        <v>12</v>
      </c>
      <c r="DB141" s="70">
        <f t="shared" si="18"/>
        <v>1.8664364919287182E-3</v>
      </c>
      <c r="DC141" s="70">
        <f t="shared" si="19"/>
        <v>1.8664364919287182</v>
      </c>
      <c r="DD141" s="78">
        <v>1110</v>
      </c>
      <c r="DE141" s="10" t="s">
        <v>142</v>
      </c>
    </row>
    <row r="142" spans="1:109" x14ac:dyDescent="0.25">
      <c r="A142" s="63" t="str">
        <f t="shared" si="20"/>
        <v>22_04_SAM_12</v>
      </c>
      <c r="B142" s="68">
        <v>12</v>
      </c>
      <c r="C142" s="69" t="str">
        <f t="shared" si="12"/>
        <v>12_OPP_SB_LO</v>
      </c>
      <c r="D142" s="5">
        <v>44663</v>
      </c>
      <c r="E142" s="9">
        <v>0.79652777777777783</v>
      </c>
      <c r="F142" s="2" t="s">
        <v>139</v>
      </c>
      <c r="G142" s="9" t="s">
        <v>24</v>
      </c>
      <c r="H142" s="2" t="s">
        <v>25</v>
      </c>
      <c r="I142" s="9"/>
      <c r="J142" s="2">
        <v>195937</v>
      </c>
      <c r="K142" s="2">
        <v>406221</v>
      </c>
      <c r="L142" s="2">
        <v>195937</v>
      </c>
      <c r="M142" s="2">
        <v>406221</v>
      </c>
      <c r="N142" s="9"/>
      <c r="O142" s="2" t="s">
        <v>122</v>
      </c>
      <c r="P142" s="9" t="s">
        <v>236</v>
      </c>
      <c r="Q142" s="23" t="s">
        <v>237</v>
      </c>
      <c r="R142" s="33"/>
      <c r="S142" s="74">
        <v>1</v>
      </c>
      <c r="T142" s="74">
        <v>0</v>
      </c>
      <c r="U142" s="74">
        <v>0</v>
      </c>
      <c r="V142" s="74">
        <v>0</v>
      </c>
      <c r="W142" s="74">
        <v>0</v>
      </c>
      <c r="X142" s="74">
        <v>1</v>
      </c>
      <c r="Y142" s="74">
        <v>0</v>
      </c>
      <c r="Z142" s="74">
        <v>0</v>
      </c>
      <c r="AA142" s="74">
        <v>0</v>
      </c>
      <c r="AB142" s="74">
        <v>0</v>
      </c>
      <c r="AC142" s="74">
        <v>0</v>
      </c>
      <c r="AD142" s="74">
        <v>0</v>
      </c>
      <c r="AE142" s="74">
        <v>0</v>
      </c>
      <c r="AF142" s="74">
        <v>0</v>
      </c>
      <c r="AG142" s="74">
        <v>13</v>
      </c>
      <c r="AH142" s="74">
        <v>12</v>
      </c>
      <c r="AI142" s="74">
        <v>0</v>
      </c>
      <c r="AJ142" s="74">
        <v>0</v>
      </c>
      <c r="AK142" s="74">
        <v>0</v>
      </c>
      <c r="AL142" s="74">
        <v>0</v>
      </c>
      <c r="AM142" s="74">
        <v>1</v>
      </c>
      <c r="AN142" s="74">
        <v>0</v>
      </c>
      <c r="AO142" s="74">
        <v>0</v>
      </c>
      <c r="AP142" s="74">
        <v>0</v>
      </c>
      <c r="AQ142" s="74">
        <v>0</v>
      </c>
      <c r="AR142" s="74">
        <v>0</v>
      </c>
      <c r="AS142" s="74">
        <v>0</v>
      </c>
      <c r="AT142" s="74">
        <v>0</v>
      </c>
      <c r="AU142" s="74">
        <v>0</v>
      </c>
      <c r="AV142" s="74">
        <v>0</v>
      </c>
      <c r="AW142" s="74">
        <v>0</v>
      </c>
      <c r="AX142" s="74">
        <v>0</v>
      </c>
      <c r="AY142" s="74">
        <v>0</v>
      </c>
      <c r="AZ142" s="74">
        <v>0</v>
      </c>
      <c r="BA142" s="74">
        <v>0</v>
      </c>
      <c r="BB142" s="74">
        <v>0</v>
      </c>
      <c r="BC142" s="74">
        <v>0</v>
      </c>
      <c r="BD142" s="74">
        <v>0</v>
      </c>
      <c r="BE142" s="74">
        <v>0</v>
      </c>
      <c r="BF142" s="74">
        <v>0</v>
      </c>
      <c r="BG142" s="74">
        <v>0</v>
      </c>
      <c r="BH142" s="74">
        <v>0</v>
      </c>
      <c r="BI142" s="74">
        <v>0</v>
      </c>
      <c r="BJ142" s="74">
        <v>0</v>
      </c>
      <c r="BK142" s="74">
        <v>0</v>
      </c>
      <c r="BL142" s="74">
        <v>0</v>
      </c>
      <c r="BM142" s="74">
        <v>0</v>
      </c>
      <c r="BN142" s="74">
        <v>0</v>
      </c>
      <c r="BO142" s="74">
        <v>0</v>
      </c>
      <c r="BP142" s="74">
        <v>0</v>
      </c>
      <c r="BQ142" s="74">
        <v>0</v>
      </c>
      <c r="BR142" s="74">
        <v>0</v>
      </c>
      <c r="BS142" s="74">
        <v>0</v>
      </c>
      <c r="BT142" s="74">
        <v>2</v>
      </c>
      <c r="BU142" s="74">
        <v>0</v>
      </c>
      <c r="BV142" s="74">
        <v>0</v>
      </c>
      <c r="BW142" s="74">
        <v>0</v>
      </c>
      <c r="BX142" s="74">
        <v>0</v>
      </c>
      <c r="BY142" s="74">
        <v>0</v>
      </c>
      <c r="BZ142" s="74">
        <v>0</v>
      </c>
      <c r="CA142" s="74">
        <v>0</v>
      </c>
      <c r="CB142" s="74">
        <v>0</v>
      </c>
      <c r="CC142" s="74">
        <v>0</v>
      </c>
      <c r="CD142" s="74">
        <v>0</v>
      </c>
      <c r="CE142" s="74">
        <v>0</v>
      </c>
      <c r="CF142" s="74">
        <v>0</v>
      </c>
      <c r="CG142" s="74">
        <v>0</v>
      </c>
      <c r="CH142" s="74">
        <v>0</v>
      </c>
      <c r="CI142" s="74">
        <v>0</v>
      </c>
      <c r="CJ142" s="74">
        <v>0</v>
      </c>
      <c r="CK142" s="74">
        <v>0</v>
      </c>
      <c r="CL142" s="74">
        <v>0</v>
      </c>
      <c r="CM142" s="74">
        <v>0</v>
      </c>
      <c r="CN142" s="74">
        <v>0</v>
      </c>
      <c r="CO142" s="74">
        <v>0</v>
      </c>
      <c r="CP142" s="33"/>
      <c r="CQ142" s="67">
        <v>40</v>
      </c>
      <c r="CR142" s="74">
        <f t="shared" si="21"/>
        <v>2400</v>
      </c>
      <c r="CS142" s="75">
        <v>3.9728813732191299</v>
      </c>
      <c r="CT142" s="11">
        <f t="shared" si="17"/>
        <v>9534.9152957259121</v>
      </c>
      <c r="CU142" s="65"/>
      <c r="CV142" s="72"/>
      <c r="CW142" s="72"/>
      <c r="CX142" s="65"/>
      <c r="CY142" s="65"/>
      <c r="CZ142" s="65"/>
      <c r="DA142" s="66">
        <f t="shared" si="14"/>
        <v>30</v>
      </c>
      <c r="DB142" s="70">
        <f t="shared" si="18"/>
        <v>3.1463310443300631E-3</v>
      </c>
      <c r="DC142" s="70">
        <f t="shared" si="19"/>
        <v>3.1463310443300632</v>
      </c>
      <c r="DD142" s="78">
        <v>1110</v>
      </c>
      <c r="DE142" s="10" t="s">
        <v>142</v>
      </c>
    </row>
    <row r="143" spans="1:109" x14ac:dyDescent="0.25">
      <c r="A143" s="63" t="str">
        <f t="shared" si="20"/>
        <v>22_04_SAM_13</v>
      </c>
      <c r="B143" s="68">
        <v>13</v>
      </c>
      <c r="C143" s="69" t="str">
        <f t="shared" si="12"/>
        <v>13_BOD_BB_RO</v>
      </c>
      <c r="D143" s="5">
        <v>44664</v>
      </c>
      <c r="E143" s="9">
        <v>0.35069444444444442</v>
      </c>
      <c r="F143" s="2" t="s">
        <v>23</v>
      </c>
      <c r="G143" s="9" t="s">
        <v>141</v>
      </c>
      <c r="H143" s="2" t="s">
        <v>28</v>
      </c>
      <c r="I143" s="9"/>
      <c r="J143" s="2">
        <v>195968</v>
      </c>
      <c r="K143" s="2">
        <v>406277</v>
      </c>
      <c r="L143" s="2">
        <v>195968</v>
      </c>
      <c r="M143" s="2">
        <v>406277</v>
      </c>
      <c r="N143" s="9"/>
      <c r="O143" s="2" t="s">
        <v>122</v>
      </c>
      <c r="P143" s="9" t="s">
        <v>236</v>
      </c>
      <c r="Q143" s="23" t="s">
        <v>237</v>
      </c>
      <c r="R143" s="33"/>
      <c r="S143" s="74">
        <v>0</v>
      </c>
      <c r="T143" s="74">
        <v>0</v>
      </c>
      <c r="U143" s="74">
        <v>0</v>
      </c>
      <c r="V143" s="74">
        <v>0</v>
      </c>
      <c r="W143" s="74">
        <v>0</v>
      </c>
      <c r="X143" s="74">
        <v>0</v>
      </c>
      <c r="Y143" s="74">
        <v>0</v>
      </c>
      <c r="Z143" s="74">
        <v>0</v>
      </c>
      <c r="AA143" s="74">
        <v>1</v>
      </c>
      <c r="AB143" s="74">
        <v>0</v>
      </c>
      <c r="AC143" s="74">
        <v>0</v>
      </c>
      <c r="AD143" s="74">
        <v>0</v>
      </c>
      <c r="AE143" s="74">
        <v>0</v>
      </c>
      <c r="AF143" s="74">
        <v>0</v>
      </c>
      <c r="AG143" s="74">
        <v>1</v>
      </c>
      <c r="AH143" s="74">
        <v>3</v>
      </c>
      <c r="AI143" s="74">
        <v>0</v>
      </c>
      <c r="AJ143" s="74">
        <v>0</v>
      </c>
      <c r="AK143" s="74">
        <v>0</v>
      </c>
      <c r="AL143" s="74">
        <v>0</v>
      </c>
      <c r="AM143" s="74">
        <v>0</v>
      </c>
      <c r="AN143" s="74">
        <v>0</v>
      </c>
      <c r="AO143" s="74">
        <v>0</v>
      </c>
      <c r="AP143" s="74">
        <v>0</v>
      </c>
      <c r="AQ143" s="74">
        <v>0</v>
      </c>
      <c r="AR143" s="74">
        <v>0</v>
      </c>
      <c r="AS143" s="74">
        <v>0</v>
      </c>
      <c r="AT143" s="74">
        <v>0</v>
      </c>
      <c r="AU143" s="74">
        <v>0</v>
      </c>
      <c r="AV143" s="74">
        <v>0</v>
      </c>
      <c r="AW143" s="74">
        <v>0</v>
      </c>
      <c r="AX143" s="74">
        <v>0</v>
      </c>
      <c r="AY143" s="74">
        <v>0</v>
      </c>
      <c r="AZ143" s="74">
        <v>0</v>
      </c>
      <c r="BA143" s="74">
        <v>0</v>
      </c>
      <c r="BB143" s="74">
        <v>0</v>
      </c>
      <c r="BC143" s="74">
        <v>0</v>
      </c>
      <c r="BD143" s="74">
        <v>0</v>
      </c>
      <c r="BE143" s="74">
        <v>0</v>
      </c>
      <c r="BF143" s="74">
        <v>0</v>
      </c>
      <c r="BG143" s="74">
        <v>0</v>
      </c>
      <c r="BH143" s="74">
        <v>0</v>
      </c>
      <c r="BI143" s="74">
        <v>0</v>
      </c>
      <c r="BJ143" s="74">
        <v>0</v>
      </c>
      <c r="BK143" s="74">
        <v>0</v>
      </c>
      <c r="BL143" s="74">
        <v>0</v>
      </c>
      <c r="BM143" s="74">
        <v>0</v>
      </c>
      <c r="BN143" s="74">
        <v>0</v>
      </c>
      <c r="BO143" s="74">
        <v>0</v>
      </c>
      <c r="BP143" s="74">
        <v>0</v>
      </c>
      <c r="BQ143" s="74">
        <v>0</v>
      </c>
      <c r="BR143" s="74">
        <v>0</v>
      </c>
      <c r="BS143" s="74">
        <v>0</v>
      </c>
      <c r="BT143" s="74">
        <v>0</v>
      </c>
      <c r="BU143" s="74">
        <v>0</v>
      </c>
      <c r="BV143" s="74">
        <v>0</v>
      </c>
      <c r="BW143" s="74">
        <v>0</v>
      </c>
      <c r="BX143" s="74">
        <v>0</v>
      </c>
      <c r="BY143" s="74">
        <v>0</v>
      </c>
      <c r="BZ143" s="74">
        <v>0</v>
      </c>
      <c r="CA143" s="74">
        <v>0</v>
      </c>
      <c r="CB143" s="74">
        <v>0</v>
      </c>
      <c r="CC143" s="74">
        <v>0</v>
      </c>
      <c r="CD143" s="74">
        <v>0</v>
      </c>
      <c r="CE143" s="74">
        <v>0</v>
      </c>
      <c r="CF143" s="74">
        <v>0</v>
      </c>
      <c r="CG143" s="74">
        <v>0</v>
      </c>
      <c r="CH143" s="74">
        <v>0</v>
      </c>
      <c r="CI143" s="74">
        <v>0</v>
      </c>
      <c r="CJ143" s="74">
        <v>0</v>
      </c>
      <c r="CK143" s="74">
        <v>0</v>
      </c>
      <c r="CL143" s="74">
        <v>0</v>
      </c>
      <c r="CM143" s="74">
        <v>0</v>
      </c>
      <c r="CN143" s="74">
        <v>0</v>
      </c>
      <c r="CO143" s="74">
        <v>0</v>
      </c>
      <c r="CP143" s="33"/>
      <c r="CQ143" s="67">
        <v>40</v>
      </c>
      <c r="CR143" s="74">
        <f t="shared" si="21"/>
        <v>2400</v>
      </c>
      <c r="CS143" s="75">
        <v>1.4879014527618999</v>
      </c>
      <c r="CT143" s="11">
        <f t="shared" ref="CT143:CT152" si="22">CR143*CS143</f>
        <v>3570.9634866285596</v>
      </c>
      <c r="CU143" s="65"/>
      <c r="CV143" s="72"/>
      <c r="CW143" s="72"/>
      <c r="CX143" s="65"/>
      <c r="CY143" s="65"/>
      <c r="CZ143" s="65"/>
      <c r="DA143" s="66">
        <f t="shared" si="14"/>
        <v>5</v>
      </c>
      <c r="DB143" s="70">
        <f t="shared" si="18"/>
        <v>1.4001823369862096E-3</v>
      </c>
      <c r="DC143" s="70">
        <f t="shared" si="19"/>
        <v>1.4001823369862096</v>
      </c>
      <c r="DD143" s="78">
        <v>1111</v>
      </c>
      <c r="DE143" s="10" t="s">
        <v>37</v>
      </c>
    </row>
    <row r="144" spans="1:109" x14ac:dyDescent="0.25">
      <c r="A144" s="63" t="str">
        <f t="shared" si="20"/>
        <v>22_04_SAM_14</v>
      </c>
      <c r="B144" s="68">
        <v>14</v>
      </c>
      <c r="C144" s="69" t="str">
        <f t="shared" si="12"/>
        <v>14_OPP_SB_RO</v>
      </c>
      <c r="D144" s="5">
        <v>44664</v>
      </c>
      <c r="E144" s="9">
        <v>0.35069444444444442</v>
      </c>
      <c r="F144" s="2" t="s">
        <v>23</v>
      </c>
      <c r="G144" s="9" t="s">
        <v>24</v>
      </c>
      <c r="H144" s="2" t="s">
        <v>25</v>
      </c>
      <c r="I144" s="9"/>
      <c r="J144" s="2">
        <v>195968</v>
      </c>
      <c r="K144" s="2">
        <v>406277</v>
      </c>
      <c r="L144" s="2">
        <v>195968</v>
      </c>
      <c r="M144" s="2">
        <v>406277</v>
      </c>
      <c r="N144" s="9"/>
      <c r="O144" s="2" t="s">
        <v>122</v>
      </c>
      <c r="P144" s="9" t="s">
        <v>236</v>
      </c>
      <c r="Q144" s="23" t="s">
        <v>237</v>
      </c>
      <c r="R144" s="33"/>
      <c r="S144" s="74">
        <v>0</v>
      </c>
      <c r="T144" s="74">
        <v>0</v>
      </c>
      <c r="U144" s="74">
        <v>0</v>
      </c>
      <c r="V144" s="74">
        <v>0</v>
      </c>
      <c r="W144" s="74">
        <v>0</v>
      </c>
      <c r="X144" s="74">
        <v>7</v>
      </c>
      <c r="Y144" s="74">
        <v>1</v>
      </c>
      <c r="Z144" s="74">
        <v>0</v>
      </c>
      <c r="AA144" s="74">
        <v>0</v>
      </c>
      <c r="AB144" s="74">
        <v>0</v>
      </c>
      <c r="AC144" s="74">
        <v>0</v>
      </c>
      <c r="AD144" s="74">
        <v>0</v>
      </c>
      <c r="AE144" s="74">
        <v>0</v>
      </c>
      <c r="AF144" s="74">
        <v>0</v>
      </c>
      <c r="AG144" s="74">
        <v>9</v>
      </c>
      <c r="AH144" s="74">
        <v>10</v>
      </c>
      <c r="AI144" s="74">
        <v>0</v>
      </c>
      <c r="AJ144" s="74">
        <v>0</v>
      </c>
      <c r="AK144" s="74">
        <v>0</v>
      </c>
      <c r="AL144" s="74">
        <v>0</v>
      </c>
      <c r="AM144" s="74">
        <v>1</v>
      </c>
      <c r="AN144" s="74">
        <v>0</v>
      </c>
      <c r="AO144" s="74">
        <v>0</v>
      </c>
      <c r="AP144" s="74">
        <v>0</v>
      </c>
      <c r="AQ144" s="74">
        <v>0</v>
      </c>
      <c r="AR144" s="74">
        <v>0</v>
      </c>
      <c r="AS144" s="74">
        <v>0</v>
      </c>
      <c r="AT144" s="74">
        <v>0</v>
      </c>
      <c r="AU144" s="74">
        <v>0</v>
      </c>
      <c r="AV144" s="74">
        <v>0</v>
      </c>
      <c r="AW144" s="74">
        <v>0</v>
      </c>
      <c r="AX144" s="74">
        <v>0</v>
      </c>
      <c r="AY144" s="74">
        <v>0</v>
      </c>
      <c r="AZ144" s="74">
        <v>0</v>
      </c>
      <c r="BA144" s="74">
        <v>0</v>
      </c>
      <c r="BB144" s="74">
        <v>0</v>
      </c>
      <c r="BC144" s="74">
        <v>0</v>
      </c>
      <c r="BD144" s="74">
        <v>0</v>
      </c>
      <c r="BE144" s="74">
        <v>0</v>
      </c>
      <c r="BF144" s="74">
        <v>0</v>
      </c>
      <c r="BG144" s="74">
        <v>0</v>
      </c>
      <c r="BH144" s="74">
        <v>0</v>
      </c>
      <c r="BI144" s="74">
        <v>0</v>
      </c>
      <c r="BJ144" s="74">
        <v>0</v>
      </c>
      <c r="BK144" s="74">
        <v>0</v>
      </c>
      <c r="BL144" s="74">
        <v>0</v>
      </c>
      <c r="BM144" s="74">
        <v>0</v>
      </c>
      <c r="BN144" s="74">
        <v>0</v>
      </c>
      <c r="BO144" s="74">
        <v>0</v>
      </c>
      <c r="BP144" s="74">
        <v>0</v>
      </c>
      <c r="BQ144" s="74">
        <v>0</v>
      </c>
      <c r="BR144" s="74">
        <v>0</v>
      </c>
      <c r="BS144" s="74">
        <v>0</v>
      </c>
      <c r="BT144" s="74">
        <v>0</v>
      </c>
      <c r="BU144" s="74">
        <v>0</v>
      </c>
      <c r="BV144" s="74">
        <v>0</v>
      </c>
      <c r="BW144" s="74">
        <v>0</v>
      </c>
      <c r="BX144" s="74">
        <v>0</v>
      </c>
      <c r="BY144" s="74">
        <v>0</v>
      </c>
      <c r="BZ144" s="74">
        <v>0</v>
      </c>
      <c r="CA144" s="74">
        <v>1</v>
      </c>
      <c r="CB144" s="74">
        <v>0</v>
      </c>
      <c r="CC144" s="74">
        <v>0</v>
      </c>
      <c r="CD144" s="74">
        <v>0</v>
      </c>
      <c r="CE144" s="74">
        <v>0</v>
      </c>
      <c r="CF144" s="74">
        <v>0</v>
      </c>
      <c r="CG144" s="74">
        <v>0</v>
      </c>
      <c r="CH144" s="74">
        <v>0</v>
      </c>
      <c r="CI144" s="74">
        <v>0</v>
      </c>
      <c r="CJ144" s="74">
        <v>0</v>
      </c>
      <c r="CK144" s="74">
        <v>0</v>
      </c>
      <c r="CL144" s="74">
        <v>0</v>
      </c>
      <c r="CM144" s="74">
        <v>0</v>
      </c>
      <c r="CN144" s="74">
        <v>0</v>
      </c>
      <c r="CO144" s="74">
        <v>0</v>
      </c>
      <c r="CP144" s="33"/>
      <c r="CQ144" s="67">
        <v>40</v>
      </c>
      <c r="CR144" s="74">
        <f t="shared" si="21"/>
        <v>2400</v>
      </c>
      <c r="CS144" s="75">
        <v>2.62221000933333</v>
      </c>
      <c r="CT144" s="11">
        <f t="shared" si="22"/>
        <v>6293.3040223999924</v>
      </c>
      <c r="CU144" s="65"/>
      <c r="CV144" s="72"/>
      <c r="CW144" s="72"/>
      <c r="CX144" s="65"/>
      <c r="CY144" s="65"/>
      <c r="CZ144" s="65"/>
      <c r="DA144" s="66">
        <f t="shared" si="14"/>
        <v>29</v>
      </c>
      <c r="DB144" s="70">
        <f t="shared" si="18"/>
        <v>4.6080723093591559E-3</v>
      </c>
      <c r="DC144" s="70">
        <f t="shared" si="19"/>
        <v>4.608072309359156</v>
      </c>
      <c r="DD144" s="78">
        <v>1111</v>
      </c>
      <c r="DE144" s="10" t="s">
        <v>37</v>
      </c>
    </row>
    <row r="145" spans="1:109" x14ac:dyDescent="0.25">
      <c r="A145" s="63" t="str">
        <f t="shared" si="20"/>
        <v>22_04_SAM_15</v>
      </c>
      <c r="B145" s="68">
        <v>15</v>
      </c>
      <c r="C145" s="69" t="str">
        <f t="shared" si="12"/>
        <v>15_BOD_BB_RO</v>
      </c>
      <c r="D145" s="5">
        <v>44664</v>
      </c>
      <c r="E145" s="9">
        <v>0.38750000000000001</v>
      </c>
      <c r="F145" s="2" t="s">
        <v>23</v>
      </c>
      <c r="G145" s="9" t="s">
        <v>141</v>
      </c>
      <c r="H145" s="2" t="s">
        <v>28</v>
      </c>
      <c r="I145" s="9"/>
      <c r="J145" s="2">
        <v>195968</v>
      </c>
      <c r="K145" s="2">
        <v>406277</v>
      </c>
      <c r="L145" s="2">
        <v>195968</v>
      </c>
      <c r="M145" s="2">
        <v>406277</v>
      </c>
      <c r="N145" s="9"/>
      <c r="O145" s="2" t="s">
        <v>122</v>
      </c>
      <c r="P145" s="9" t="s">
        <v>236</v>
      </c>
      <c r="Q145" s="23" t="s">
        <v>237</v>
      </c>
      <c r="R145" s="33"/>
      <c r="S145" s="74">
        <v>0</v>
      </c>
      <c r="T145" s="74">
        <v>0</v>
      </c>
      <c r="U145" s="74">
        <v>0</v>
      </c>
      <c r="V145" s="74">
        <v>0</v>
      </c>
      <c r="W145" s="74">
        <v>0</v>
      </c>
      <c r="X145" s="74">
        <v>0</v>
      </c>
      <c r="Y145" s="74">
        <v>0</v>
      </c>
      <c r="Z145" s="74">
        <v>0</v>
      </c>
      <c r="AA145" s="74">
        <v>0</v>
      </c>
      <c r="AB145" s="74">
        <v>0</v>
      </c>
      <c r="AC145" s="74">
        <v>0</v>
      </c>
      <c r="AD145" s="74">
        <v>0</v>
      </c>
      <c r="AE145" s="74">
        <v>0</v>
      </c>
      <c r="AF145" s="74">
        <v>0</v>
      </c>
      <c r="AG145" s="74">
        <v>0</v>
      </c>
      <c r="AH145" s="74">
        <v>0</v>
      </c>
      <c r="AI145" s="74">
        <v>0</v>
      </c>
      <c r="AJ145" s="74">
        <v>0</v>
      </c>
      <c r="AK145" s="74">
        <v>0</v>
      </c>
      <c r="AL145" s="74">
        <v>0</v>
      </c>
      <c r="AM145" s="74">
        <v>0</v>
      </c>
      <c r="AN145" s="74">
        <v>0</v>
      </c>
      <c r="AO145" s="74">
        <v>0</v>
      </c>
      <c r="AP145" s="74">
        <v>0</v>
      </c>
      <c r="AQ145" s="74">
        <v>0</v>
      </c>
      <c r="AR145" s="74">
        <v>0</v>
      </c>
      <c r="AS145" s="74">
        <v>0</v>
      </c>
      <c r="AT145" s="74">
        <v>0</v>
      </c>
      <c r="AU145" s="74">
        <v>0</v>
      </c>
      <c r="AV145" s="74">
        <v>0</v>
      </c>
      <c r="AW145" s="74">
        <v>0</v>
      </c>
      <c r="AX145" s="74">
        <v>0</v>
      </c>
      <c r="AY145" s="74">
        <v>0</v>
      </c>
      <c r="AZ145" s="74">
        <v>0</v>
      </c>
      <c r="BA145" s="74">
        <v>0</v>
      </c>
      <c r="BB145" s="74">
        <v>0</v>
      </c>
      <c r="BC145" s="74">
        <v>0</v>
      </c>
      <c r="BD145" s="74">
        <v>0</v>
      </c>
      <c r="BE145" s="74">
        <v>0</v>
      </c>
      <c r="BF145" s="74">
        <v>0</v>
      </c>
      <c r="BG145" s="74">
        <v>2</v>
      </c>
      <c r="BH145" s="74">
        <v>0</v>
      </c>
      <c r="BI145" s="74">
        <v>0</v>
      </c>
      <c r="BJ145" s="74">
        <v>0</v>
      </c>
      <c r="BK145" s="74">
        <v>0</v>
      </c>
      <c r="BL145" s="74">
        <v>0</v>
      </c>
      <c r="BM145" s="74">
        <v>0</v>
      </c>
      <c r="BN145" s="74">
        <v>0</v>
      </c>
      <c r="BO145" s="74">
        <v>0</v>
      </c>
      <c r="BP145" s="74">
        <v>0</v>
      </c>
      <c r="BQ145" s="74">
        <v>0</v>
      </c>
      <c r="BR145" s="74">
        <v>0</v>
      </c>
      <c r="BS145" s="74">
        <v>0</v>
      </c>
      <c r="BT145" s="74">
        <v>0</v>
      </c>
      <c r="BU145" s="74">
        <v>0</v>
      </c>
      <c r="BV145" s="74">
        <v>0</v>
      </c>
      <c r="BW145" s="74">
        <v>0</v>
      </c>
      <c r="BX145" s="74">
        <v>0</v>
      </c>
      <c r="BY145" s="74">
        <v>0</v>
      </c>
      <c r="BZ145" s="74">
        <v>0</v>
      </c>
      <c r="CA145" s="74">
        <v>0</v>
      </c>
      <c r="CB145" s="74">
        <v>0</v>
      </c>
      <c r="CC145" s="74">
        <v>0</v>
      </c>
      <c r="CD145" s="74">
        <v>0</v>
      </c>
      <c r="CE145" s="74">
        <v>0</v>
      </c>
      <c r="CF145" s="74">
        <v>0</v>
      </c>
      <c r="CG145" s="74">
        <v>0</v>
      </c>
      <c r="CH145" s="74">
        <v>0</v>
      </c>
      <c r="CI145" s="74">
        <v>0</v>
      </c>
      <c r="CJ145" s="74">
        <v>0</v>
      </c>
      <c r="CK145" s="74">
        <v>0</v>
      </c>
      <c r="CL145" s="74">
        <v>0</v>
      </c>
      <c r="CM145" s="74">
        <v>0</v>
      </c>
      <c r="CN145" s="74">
        <v>0</v>
      </c>
      <c r="CO145" s="74">
        <v>0</v>
      </c>
      <c r="CP145" s="33"/>
      <c r="CQ145" s="67">
        <v>40</v>
      </c>
      <c r="CR145" s="74">
        <f t="shared" si="21"/>
        <v>2400</v>
      </c>
      <c r="CS145" s="75">
        <v>1.4879014527618999</v>
      </c>
      <c r="CT145" s="11">
        <f t="shared" si="22"/>
        <v>3570.9634866285596</v>
      </c>
      <c r="CU145" s="65"/>
      <c r="CV145" s="72"/>
      <c r="CW145" s="72"/>
      <c r="CX145" s="65"/>
      <c r="CY145" s="65"/>
      <c r="CZ145" s="65"/>
      <c r="DA145" s="66">
        <f t="shared" si="14"/>
        <v>2</v>
      </c>
      <c r="DB145" s="70">
        <f t="shared" si="18"/>
        <v>5.600729347944839E-4</v>
      </c>
      <c r="DC145" s="70">
        <f t="shared" si="19"/>
        <v>0.56007293479448395</v>
      </c>
      <c r="DD145" s="78">
        <v>1111</v>
      </c>
      <c r="DE145" s="10" t="s">
        <v>37</v>
      </c>
    </row>
    <row r="146" spans="1:109" x14ac:dyDescent="0.25">
      <c r="A146" s="63" t="str">
        <f t="shared" si="20"/>
        <v>22_04_SAM_16</v>
      </c>
      <c r="B146" s="68">
        <v>16</v>
      </c>
      <c r="C146" s="69" t="str">
        <f t="shared" si="12"/>
        <v>16_MID_SB_RO</v>
      </c>
      <c r="D146" s="5">
        <v>44664</v>
      </c>
      <c r="E146" s="9">
        <v>0.38750000000000001</v>
      </c>
      <c r="F146" s="2" t="s">
        <v>23</v>
      </c>
      <c r="G146" s="9" t="s">
        <v>27</v>
      </c>
      <c r="H146" s="2" t="s">
        <v>25</v>
      </c>
      <c r="I146" s="9"/>
      <c r="J146" s="2">
        <v>195968</v>
      </c>
      <c r="K146" s="2">
        <v>406277</v>
      </c>
      <c r="L146" s="2">
        <v>195968</v>
      </c>
      <c r="M146" s="2">
        <v>406277</v>
      </c>
      <c r="N146" s="9"/>
      <c r="O146" s="2" t="s">
        <v>122</v>
      </c>
      <c r="P146" s="9" t="s">
        <v>236</v>
      </c>
      <c r="Q146" s="23" t="s">
        <v>237</v>
      </c>
      <c r="R146" s="33"/>
      <c r="S146" s="74">
        <v>0</v>
      </c>
      <c r="T146" s="74">
        <v>0</v>
      </c>
      <c r="U146" s="74">
        <v>0</v>
      </c>
      <c r="V146" s="74">
        <v>0</v>
      </c>
      <c r="W146" s="74">
        <v>0</v>
      </c>
      <c r="X146" s="74">
        <v>1</v>
      </c>
      <c r="Y146" s="74">
        <v>0</v>
      </c>
      <c r="Z146" s="74">
        <v>0</v>
      </c>
      <c r="AA146" s="74">
        <v>0</v>
      </c>
      <c r="AB146" s="74">
        <v>0</v>
      </c>
      <c r="AC146" s="74">
        <v>0</v>
      </c>
      <c r="AD146" s="74">
        <v>0</v>
      </c>
      <c r="AE146" s="74">
        <v>0</v>
      </c>
      <c r="AF146" s="74">
        <v>0</v>
      </c>
      <c r="AG146" s="74">
        <v>3</v>
      </c>
      <c r="AH146" s="74">
        <v>7</v>
      </c>
      <c r="AI146" s="74">
        <v>0</v>
      </c>
      <c r="AJ146" s="74">
        <v>0</v>
      </c>
      <c r="AK146" s="74">
        <v>0</v>
      </c>
      <c r="AL146" s="74">
        <v>2</v>
      </c>
      <c r="AM146" s="74">
        <v>1</v>
      </c>
      <c r="AN146" s="74">
        <v>0</v>
      </c>
      <c r="AO146" s="74">
        <v>0</v>
      </c>
      <c r="AP146" s="74">
        <v>0</v>
      </c>
      <c r="AQ146" s="74">
        <v>0</v>
      </c>
      <c r="AR146" s="74">
        <v>0</v>
      </c>
      <c r="AS146" s="74">
        <v>0</v>
      </c>
      <c r="AT146" s="74">
        <v>0</v>
      </c>
      <c r="AU146" s="74">
        <v>0</v>
      </c>
      <c r="AV146" s="74">
        <v>0</v>
      </c>
      <c r="AW146" s="74">
        <v>0</v>
      </c>
      <c r="AX146" s="74">
        <v>0</v>
      </c>
      <c r="AY146" s="74">
        <v>0</v>
      </c>
      <c r="AZ146" s="74">
        <v>0</v>
      </c>
      <c r="BA146" s="74">
        <v>0</v>
      </c>
      <c r="BB146" s="74">
        <v>0</v>
      </c>
      <c r="BC146" s="74">
        <v>0</v>
      </c>
      <c r="BD146" s="74">
        <v>0</v>
      </c>
      <c r="BE146" s="74">
        <v>0</v>
      </c>
      <c r="BF146" s="74">
        <v>0</v>
      </c>
      <c r="BG146" s="74">
        <v>0</v>
      </c>
      <c r="BH146" s="74">
        <v>0</v>
      </c>
      <c r="BI146" s="74">
        <v>0</v>
      </c>
      <c r="BJ146" s="74">
        <v>0</v>
      </c>
      <c r="BK146" s="74">
        <v>0</v>
      </c>
      <c r="BL146" s="74">
        <v>0</v>
      </c>
      <c r="BM146" s="74">
        <v>0</v>
      </c>
      <c r="BN146" s="74">
        <v>0</v>
      </c>
      <c r="BO146" s="74">
        <v>0</v>
      </c>
      <c r="BP146" s="74">
        <v>0</v>
      </c>
      <c r="BQ146" s="74">
        <v>0</v>
      </c>
      <c r="BR146" s="74">
        <v>0</v>
      </c>
      <c r="BS146" s="74">
        <v>0</v>
      </c>
      <c r="BT146" s="74">
        <v>0</v>
      </c>
      <c r="BU146" s="74">
        <v>0</v>
      </c>
      <c r="BV146" s="74">
        <v>0</v>
      </c>
      <c r="BW146" s="74">
        <v>0</v>
      </c>
      <c r="BX146" s="74">
        <v>0</v>
      </c>
      <c r="BY146" s="74">
        <v>0</v>
      </c>
      <c r="BZ146" s="74">
        <v>0</v>
      </c>
      <c r="CA146" s="74">
        <v>0</v>
      </c>
      <c r="CB146" s="74">
        <v>0</v>
      </c>
      <c r="CC146" s="74">
        <v>0</v>
      </c>
      <c r="CD146" s="74">
        <v>0</v>
      </c>
      <c r="CE146" s="74">
        <v>0</v>
      </c>
      <c r="CF146" s="74">
        <v>0</v>
      </c>
      <c r="CG146" s="74">
        <v>0</v>
      </c>
      <c r="CH146" s="74">
        <v>0</v>
      </c>
      <c r="CI146" s="74">
        <v>0</v>
      </c>
      <c r="CJ146" s="74">
        <v>0</v>
      </c>
      <c r="CK146" s="74">
        <v>0</v>
      </c>
      <c r="CL146" s="74">
        <v>0</v>
      </c>
      <c r="CM146" s="74">
        <v>0</v>
      </c>
      <c r="CN146" s="74">
        <v>0</v>
      </c>
      <c r="CO146" s="74">
        <v>0</v>
      </c>
      <c r="CP146" s="33"/>
      <c r="CQ146" s="67">
        <v>40</v>
      </c>
      <c r="CR146" s="74">
        <f t="shared" si="21"/>
        <v>2400</v>
      </c>
      <c r="CS146" s="75">
        <v>1.8722107889166599</v>
      </c>
      <c r="CT146" s="11">
        <f t="shared" si="22"/>
        <v>4493.3058933999837</v>
      </c>
      <c r="CU146" s="65"/>
      <c r="CV146" s="72"/>
      <c r="CW146" s="72"/>
      <c r="CX146" s="65"/>
      <c r="CY146" s="65"/>
      <c r="CZ146" s="65"/>
      <c r="DA146" s="66">
        <f t="shared" si="14"/>
        <v>14</v>
      </c>
      <c r="DB146" s="70">
        <f t="shared" si="18"/>
        <v>3.1157460302366625E-3</v>
      </c>
      <c r="DC146" s="70">
        <f t="shared" si="19"/>
        <v>3.1157460302366626</v>
      </c>
      <c r="DD146" s="78">
        <v>1111</v>
      </c>
      <c r="DE146" s="10" t="s">
        <v>37</v>
      </c>
    </row>
    <row r="147" spans="1:109" x14ac:dyDescent="0.25">
      <c r="A147" s="63" t="str">
        <f t="shared" si="20"/>
        <v>22_04_SAM_17</v>
      </c>
      <c r="B147" s="68">
        <v>17</v>
      </c>
      <c r="C147" s="69" t="str">
        <f t="shared" si="12"/>
        <v>17_BOD_BB_LO</v>
      </c>
      <c r="D147" s="5">
        <v>44664</v>
      </c>
      <c r="E147" s="9">
        <v>0.42499999999999999</v>
      </c>
      <c r="F147" s="2" t="s">
        <v>139</v>
      </c>
      <c r="G147" s="9" t="s">
        <v>141</v>
      </c>
      <c r="H147" s="2" t="s">
        <v>28</v>
      </c>
      <c r="I147" s="9"/>
      <c r="J147" s="2">
        <v>195940</v>
      </c>
      <c r="K147" s="2">
        <v>406228</v>
      </c>
      <c r="L147" s="2">
        <v>195940</v>
      </c>
      <c r="M147" s="2">
        <v>406228</v>
      </c>
      <c r="N147" s="9"/>
      <c r="O147" s="2" t="s">
        <v>122</v>
      </c>
      <c r="P147" s="9" t="s">
        <v>236</v>
      </c>
      <c r="Q147" s="23" t="s">
        <v>237</v>
      </c>
      <c r="R147" s="33"/>
      <c r="S147" s="74">
        <v>0</v>
      </c>
      <c r="T147" s="74">
        <v>0</v>
      </c>
      <c r="U147" s="74">
        <v>0</v>
      </c>
      <c r="V147" s="74">
        <v>0</v>
      </c>
      <c r="W147" s="74">
        <v>0</v>
      </c>
      <c r="X147" s="74">
        <v>1</v>
      </c>
      <c r="Y147" s="74">
        <v>0</v>
      </c>
      <c r="Z147" s="74">
        <v>0</v>
      </c>
      <c r="AA147" s="74">
        <v>0</v>
      </c>
      <c r="AB147" s="74">
        <v>0</v>
      </c>
      <c r="AC147" s="74">
        <v>0</v>
      </c>
      <c r="AD147" s="74">
        <v>0</v>
      </c>
      <c r="AE147" s="74">
        <v>0</v>
      </c>
      <c r="AF147" s="74">
        <v>0</v>
      </c>
      <c r="AG147" s="74">
        <v>11</v>
      </c>
      <c r="AH147" s="74">
        <v>7</v>
      </c>
      <c r="AI147" s="74">
        <v>0</v>
      </c>
      <c r="AJ147" s="74">
        <v>0</v>
      </c>
      <c r="AK147" s="74">
        <v>0</v>
      </c>
      <c r="AL147" s="74">
        <v>0</v>
      </c>
      <c r="AM147" s="74">
        <v>0</v>
      </c>
      <c r="AN147" s="74">
        <v>0</v>
      </c>
      <c r="AO147" s="74">
        <v>0</v>
      </c>
      <c r="AP147" s="74">
        <v>0</v>
      </c>
      <c r="AQ147" s="74">
        <v>0</v>
      </c>
      <c r="AR147" s="74">
        <v>0</v>
      </c>
      <c r="AS147" s="74">
        <v>0</v>
      </c>
      <c r="AT147" s="74">
        <v>0</v>
      </c>
      <c r="AU147" s="74">
        <v>0</v>
      </c>
      <c r="AV147" s="74">
        <v>0</v>
      </c>
      <c r="AW147" s="74">
        <v>0</v>
      </c>
      <c r="AX147" s="74">
        <v>0</v>
      </c>
      <c r="AY147" s="74">
        <v>0</v>
      </c>
      <c r="AZ147" s="74">
        <v>0</v>
      </c>
      <c r="BA147" s="74">
        <v>0</v>
      </c>
      <c r="BB147" s="74">
        <v>0</v>
      </c>
      <c r="BC147" s="74">
        <v>0</v>
      </c>
      <c r="BD147" s="74">
        <v>0</v>
      </c>
      <c r="BE147" s="74">
        <v>0</v>
      </c>
      <c r="BF147" s="74">
        <v>0</v>
      </c>
      <c r="BG147" s="74">
        <v>0</v>
      </c>
      <c r="BH147" s="74">
        <v>0</v>
      </c>
      <c r="BI147" s="74">
        <v>0</v>
      </c>
      <c r="BJ147" s="74">
        <v>0</v>
      </c>
      <c r="BK147" s="74">
        <v>0</v>
      </c>
      <c r="BL147" s="74">
        <v>0</v>
      </c>
      <c r="BM147" s="74">
        <v>0</v>
      </c>
      <c r="BN147" s="74">
        <v>0</v>
      </c>
      <c r="BO147" s="74">
        <v>0</v>
      </c>
      <c r="BP147" s="74">
        <v>0</v>
      </c>
      <c r="BQ147" s="74">
        <v>0</v>
      </c>
      <c r="BR147" s="74">
        <v>0</v>
      </c>
      <c r="BS147" s="74">
        <v>0</v>
      </c>
      <c r="BT147" s="74">
        <v>2</v>
      </c>
      <c r="BU147" s="74">
        <v>0</v>
      </c>
      <c r="BV147" s="74">
        <v>0</v>
      </c>
      <c r="BW147" s="74">
        <v>0</v>
      </c>
      <c r="BX147" s="74">
        <v>0</v>
      </c>
      <c r="BY147" s="74">
        <v>0</v>
      </c>
      <c r="BZ147" s="74">
        <v>0</v>
      </c>
      <c r="CA147" s="74">
        <v>0</v>
      </c>
      <c r="CB147" s="74">
        <v>0</v>
      </c>
      <c r="CC147" s="74">
        <v>0</v>
      </c>
      <c r="CD147" s="74">
        <v>0</v>
      </c>
      <c r="CE147" s="74">
        <v>0</v>
      </c>
      <c r="CF147" s="74">
        <v>0</v>
      </c>
      <c r="CG147" s="74">
        <v>0</v>
      </c>
      <c r="CH147" s="74">
        <v>0</v>
      </c>
      <c r="CI147" s="74">
        <v>0</v>
      </c>
      <c r="CJ147" s="74">
        <v>0</v>
      </c>
      <c r="CK147" s="74">
        <v>0</v>
      </c>
      <c r="CL147" s="74">
        <v>0</v>
      </c>
      <c r="CM147" s="74">
        <v>0</v>
      </c>
      <c r="CN147" s="74">
        <v>0</v>
      </c>
      <c r="CO147" s="74">
        <v>0</v>
      </c>
      <c r="CP147" s="33"/>
      <c r="CQ147" s="67">
        <v>40</v>
      </c>
      <c r="CR147" s="74">
        <f t="shared" si="21"/>
        <v>2400</v>
      </c>
      <c r="CS147" s="75">
        <v>2.6789017583090402</v>
      </c>
      <c r="CT147" s="11">
        <f t="shared" si="22"/>
        <v>6429.3642199416963</v>
      </c>
      <c r="CU147" s="65"/>
      <c r="CV147" s="72"/>
      <c r="CW147" s="72"/>
      <c r="CX147" s="65"/>
      <c r="CY147" s="65"/>
      <c r="CZ147" s="65"/>
      <c r="DA147" s="66">
        <f t="shared" si="14"/>
        <v>21</v>
      </c>
      <c r="DB147" s="70">
        <f t="shared" si="18"/>
        <v>3.2662638608752571E-3</v>
      </c>
      <c r="DC147" s="70">
        <f t="shared" si="19"/>
        <v>3.2662638608752572</v>
      </c>
      <c r="DD147" s="78">
        <v>1111</v>
      </c>
      <c r="DE147" s="10" t="s">
        <v>37</v>
      </c>
    </row>
    <row r="148" spans="1:109" s="74" customFormat="1" x14ac:dyDescent="0.25">
      <c r="A148" s="63" t="str">
        <f t="shared" si="20"/>
        <v>22_04_SAM_18</v>
      </c>
      <c r="B148" s="68">
        <v>18</v>
      </c>
      <c r="C148" s="69" t="str">
        <f t="shared" si="12"/>
        <v>18_OPP_SB_LO</v>
      </c>
      <c r="D148" s="5">
        <v>44664</v>
      </c>
      <c r="E148" s="9">
        <v>0.42499999999999999</v>
      </c>
      <c r="F148" s="2" t="s">
        <v>139</v>
      </c>
      <c r="G148" s="9" t="s">
        <v>24</v>
      </c>
      <c r="H148" s="2" t="s">
        <v>25</v>
      </c>
      <c r="I148" s="9"/>
      <c r="J148" s="2">
        <v>195940</v>
      </c>
      <c r="K148" s="2">
        <v>406228</v>
      </c>
      <c r="L148" s="2">
        <v>195940</v>
      </c>
      <c r="M148" s="2">
        <v>406228</v>
      </c>
      <c r="N148" s="9"/>
      <c r="O148" s="2" t="s">
        <v>122</v>
      </c>
      <c r="P148" s="9" t="s">
        <v>236</v>
      </c>
      <c r="Q148" s="23" t="s">
        <v>237</v>
      </c>
      <c r="R148" s="33"/>
      <c r="S148" s="74">
        <v>0</v>
      </c>
      <c r="T148" s="74">
        <v>0</v>
      </c>
      <c r="U148" s="74">
        <v>0</v>
      </c>
      <c r="V148" s="74">
        <v>0</v>
      </c>
      <c r="W148" s="74">
        <v>0</v>
      </c>
      <c r="X148" s="74">
        <v>3</v>
      </c>
      <c r="Y148" s="74">
        <v>0</v>
      </c>
      <c r="Z148" s="74">
        <v>0</v>
      </c>
      <c r="AA148" s="74">
        <v>0</v>
      </c>
      <c r="AB148" s="74">
        <v>0</v>
      </c>
      <c r="AC148" s="74">
        <v>0</v>
      </c>
      <c r="AD148" s="74">
        <v>0</v>
      </c>
      <c r="AE148" s="74">
        <v>0</v>
      </c>
      <c r="AF148" s="74">
        <v>0</v>
      </c>
      <c r="AG148" s="74">
        <v>25</v>
      </c>
      <c r="AH148" s="74">
        <v>10</v>
      </c>
      <c r="AI148" s="74">
        <v>0</v>
      </c>
      <c r="AJ148" s="74">
        <v>0</v>
      </c>
      <c r="AK148" s="74">
        <v>0</v>
      </c>
      <c r="AL148" s="74">
        <v>1</v>
      </c>
      <c r="AM148" s="74">
        <v>0</v>
      </c>
      <c r="AN148" s="74">
        <v>0</v>
      </c>
      <c r="AO148" s="74">
        <v>0</v>
      </c>
      <c r="AP148" s="74">
        <v>0</v>
      </c>
      <c r="AQ148" s="74">
        <v>0</v>
      </c>
      <c r="AR148" s="74">
        <v>0</v>
      </c>
      <c r="AS148" s="74">
        <v>0</v>
      </c>
      <c r="AT148" s="74">
        <v>0</v>
      </c>
      <c r="AU148" s="74">
        <v>0</v>
      </c>
      <c r="AV148" s="74">
        <v>0</v>
      </c>
      <c r="AW148" s="74">
        <v>0</v>
      </c>
      <c r="AX148" s="74">
        <v>0</v>
      </c>
      <c r="AY148" s="74">
        <v>0</v>
      </c>
      <c r="AZ148" s="74">
        <v>0</v>
      </c>
      <c r="BA148" s="74">
        <v>0</v>
      </c>
      <c r="BB148" s="74">
        <v>0</v>
      </c>
      <c r="BC148" s="74">
        <v>0</v>
      </c>
      <c r="BD148" s="74">
        <v>0</v>
      </c>
      <c r="BE148" s="74">
        <v>0</v>
      </c>
      <c r="BF148" s="74">
        <v>0</v>
      </c>
      <c r="BG148" s="74">
        <v>0</v>
      </c>
      <c r="BH148" s="74">
        <v>0</v>
      </c>
      <c r="BI148" s="74">
        <v>0</v>
      </c>
      <c r="BJ148" s="74">
        <v>0</v>
      </c>
      <c r="BK148" s="74">
        <v>0</v>
      </c>
      <c r="BL148" s="74">
        <v>0</v>
      </c>
      <c r="BM148" s="74">
        <v>0</v>
      </c>
      <c r="BN148" s="74">
        <v>0</v>
      </c>
      <c r="BO148" s="74">
        <v>0</v>
      </c>
      <c r="BP148" s="74">
        <v>0</v>
      </c>
      <c r="BQ148" s="74">
        <v>0</v>
      </c>
      <c r="BR148" s="74">
        <v>0</v>
      </c>
      <c r="BS148" s="74">
        <v>0</v>
      </c>
      <c r="BT148" s="74">
        <v>0</v>
      </c>
      <c r="BU148" s="74">
        <v>0</v>
      </c>
      <c r="BV148" s="74">
        <v>0</v>
      </c>
      <c r="BW148" s="74">
        <v>0</v>
      </c>
      <c r="BX148" s="74">
        <v>0</v>
      </c>
      <c r="BY148" s="74">
        <v>0</v>
      </c>
      <c r="BZ148" s="74">
        <v>0</v>
      </c>
      <c r="CA148" s="74">
        <v>0</v>
      </c>
      <c r="CB148" s="74">
        <v>0</v>
      </c>
      <c r="CC148" s="74">
        <v>0</v>
      </c>
      <c r="CD148" s="74">
        <v>0</v>
      </c>
      <c r="CE148" s="74">
        <v>0</v>
      </c>
      <c r="CF148" s="74">
        <v>0</v>
      </c>
      <c r="CG148" s="74">
        <v>1</v>
      </c>
      <c r="CH148" s="74">
        <v>0</v>
      </c>
      <c r="CI148" s="74">
        <v>0</v>
      </c>
      <c r="CJ148" s="74">
        <v>0</v>
      </c>
      <c r="CK148" s="74">
        <v>0</v>
      </c>
      <c r="CL148" s="74">
        <v>0</v>
      </c>
      <c r="CM148" s="74">
        <v>0</v>
      </c>
      <c r="CN148" s="74">
        <v>0</v>
      </c>
      <c r="CO148" s="74">
        <v>0</v>
      </c>
      <c r="CP148" s="33"/>
      <c r="CQ148" s="67">
        <v>40</v>
      </c>
      <c r="CR148" s="74">
        <f t="shared" si="21"/>
        <v>2400</v>
      </c>
      <c r="CS148" s="75">
        <v>3.9728813732191299</v>
      </c>
      <c r="CT148" s="11">
        <f>CR148*CS148</f>
        <v>9534.9152957259121</v>
      </c>
      <c r="CU148" s="65"/>
      <c r="CV148" s="65"/>
      <c r="CW148" s="65"/>
      <c r="CX148" s="65"/>
      <c r="CY148" s="65"/>
      <c r="CZ148" s="65"/>
      <c r="DA148" s="66">
        <f t="shared" si="14"/>
        <v>40</v>
      </c>
      <c r="DB148" s="70">
        <f t="shared" si="18"/>
        <v>4.1951080591067502E-3</v>
      </c>
      <c r="DC148" s="70">
        <f t="shared" si="19"/>
        <v>4.19510805910675</v>
      </c>
      <c r="DD148" s="78">
        <v>1111</v>
      </c>
      <c r="DE148" s="10" t="s">
        <v>37</v>
      </c>
    </row>
    <row r="149" spans="1:109" x14ac:dyDescent="0.25">
      <c r="A149" s="63" t="str">
        <f t="shared" si="20"/>
        <v>22_04_SAM_20</v>
      </c>
      <c r="B149" s="68">
        <v>20</v>
      </c>
      <c r="C149" s="69" t="str">
        <f t="shared" si="12"/>
        <v>20_MID_SB_LO</v>
      </c>
      <c r="D149" s="5">
        <v>44664</v>
      </c>
      <c r="E149" s="9">
        <v>0.47430555555555554</v>
      </c>
      <c r="F149" s="2" t="s">
        <v>139</v>
      </c>
      <c r="G149" s="9" t="s">
        <v>27</v>
      </c>
      <c r="H149" s="2" t="s">
        <v>25</v>
      </c>
      <c r="I149" s="9"/>
      <c r="J149" s="2">
        <v>195940</v>
      </c>
      <c r="K149" s="2">
        <v>406228</v>
      </c>
      <c r="L149" s="2">
        <v>195940</v>
      </c>
      <c r="M149" s="2">
        <v>406228</v>
      </c>
      <c r="N149" s="9"/>
      <c r="O149" s="2" t="s">
        <v>122</v>
      </c>
      <c r="P149" s="9" t="s">
        <v>236</v>
      </c>
      <c r="Q149" s="23" t="s">
        <v>237</v>
      </c>
      <c r="R149" s="33"/>
      <c r="S149" s="74">
        <v>0</v>
      </c>
      <c r="T149" s="74">
        <v>0</v>
      </c>
      <c r="U149" s="74">
        <v>0</v>
      </c>
      <c r="V149" s="74">
        <v>0</v>
      </c>
      <c r="W149" s="74">
        <v>0</v>
      </c>
      <c r="X149" s="74">
        <v>4</v>
      </c>
      <c r="Y149" s="74">
        <v>0</v>
      </c>
      <c r="Z149" s="74">
        <v>0</v>
      </c>
      <c r="AA149" s="74">
        <v>0</v>
      </c>
      <c r="AB149" s="74">
        <v>0</v>
      </c>
      <c r="AC149" s="74">
        <v>0</v>
      </c>
      <c r="AD149" s="74">
        <v>0</v>
      </c>
      <c r="AE149" s="74">
        <v>0</v>
      </c>
      <c r="AF149" s="74">
        <v>0</v>
      </c>
      <c r="AG149" s="74">
        <v>23</v>
      </c>
      <c r="AH149" s="74">
        <v>10</v>
      </c>
      <c r="AI149" s="74">
        <v>0</v>
      </c>
      <c r="AJ149" s="74">
        <v>0</v>
      </c>
      <c r="AK149" s="74">
        <v>0</v>
      </c>
      <c r="AL149" s="74">
        <v>2</v>
      </c>
      <c r="AM149" s="74">
        <v>1</v>
      </c>
      <c r="AN149" s="74">
        <v>0</v>
      </c>
      <c r="AO149" s="74">
        <v>0</v>
      </c>
      <c r="AP149" s="74">
        <v>0</v>
      </c>
      <c r="AQ149" s="74">
        <v>0</v>
      </c>
      <c r="AR149" s="74">
        <v>0</v>
      </c>
      <c r="AS149" s="74">
        <v>0</v>
      </c>
      <c r="AT149" s="74">
        <v>0</v>
      </c>
      <c r="AU149" s="74">
        <v>0</v>
      </c>
      <c r="AV149" s="74">
        <v>0</v>
      </c>
      <c r="AW149" s="74">
        <v>0</v>
      </c>
      <c r="AX149" s="74">
        <v>0</v>
      </c>
      <c r="AY149" s="74">
        <v>0</v>
      </c>
      <c r="AZ149" s="74">
        <v>0</v>
      </c>
      <c r="BA149" s="74">
        <v>0</v>
      </c>
      <c r="BB149" s="74">
        <v>0</v>
      </c>
      <c r="BC149" s="74">
        <v>0</v>
      </c>
      <c r="BD149" s="74">
        <v>0</v>
      </c>
      <c r="BE149" s="74">
        <v>0</v>
      </c>
      <c r="BF149" s="74">
        <v>0</v>
      </c>
      <c r="BG149" s="74">
        <v>0</v>
      </c>
      <c r="BH149" s="74">
        <v>0</v>
      </c>
      <c r="BI149" s="74">
        <v>0</v>
      </c>
      <c r="BJ149" s="74">
        <v>0</v>
      </c>
      <c r="BK149" s="74">
        <v>0</v>
      </c>
      <c r="BL149" s="74">
        <v>0</v>
      </c>
      <c r="BM149" s="74">
        <v>0</v>
      </c>
      <c r="BN149" s="74">
        <v>0</v>
      </c>
      <c r="BO149" s="74">
        <v>0</v>
      </c>
      <c r="BP149" s="74">
        <v>0</v>
      </c>
      <c r="BQ149" s="74">
        <v>0</v>
      </c>
      <c r="BR149" s="74">
        <v>0</v>
      </c>
      <c r="BS149" s="74">
        <v>0</v>
      </c>
      <c r="BT149" s="74">
        <v>0</v>
      </c>
      <c r="BU149" s="74">
        <v>0</v>
      </c>
      <c r="BV149" s="74">
        <v>0</v>
      </c>
      <c r="BW149" s="74">
        <v>0</v>
      </c>
      <c r="BX149" s="74">
        <v>0</v>
      </c>
      <c r="BY149" s="74">
        <v>0</v>
      </c>
      <c r="BZ149" s="74">
        <v>0</v>
      </c>
      <c r="CA149" s="74">
        <v>0</v>
      </c>
      <c r="CB149" s="74">
        <v>0</v>
      </c>
      <c r="CC149" s="74">
        <v>0</v>
      </c>
      <c r="CD149" s="74">
        <v>0</v>
      </c>
      <c r="CE149" s="74">
        <v>0</v>
      </c>
      <c r="CF149" s="74">
        <v>1</v>
      </c>
      <c r="CG149" s="74">
        <v>0</v>
      </c>
      <c r="CH149" s="74">
        <v>0</v>
      </c>
      <c r="CI149" s="74">
        <v>0</v>
      </c>
      <c r="CJ149" s="74">
        <v>0</v>
      </c>
      <c r="CK149" s="74">
        <v>0</v>
      </c>
      <c r="CL149" s="74">
        <v>0</v>
      </c>
      <c r="CM149" s="74">
        <v>0</v>
      </c>
      <c r="CN149" s="74">
        <v>0</v>
      </c>
      <c r="CO149" s="74">
        <v>0</v>
      </c>
      <c r="CP149" s="33"/>
      <c r="CQ149" s="67">
        <v>40</v>
      </c>
      <c r="CR149" s="74">
        <f t="shared" si="21"/>
        <v>2400</v>
      </c>
      <c r="CS149" s="75">
        <v>3.0438844558910998</v>
      </c>
      <c r="CT149" s="11">
        <f t="shared" si="22"/>
        <v>7305.3226941386392</v>
      </c>
      <c r="CU149" s="65"/>
      <c r="CV149" s="72"/>
      <c r="CW149" s="72"/>
      <c r="CX149" s="65"/>
      <c r="CY149" s="65"/>
      <c r="CZ149" s="65"/>
      <c r="DA149" s="66">
        <f t="shared" si="14"/>
        <v>41</v>
      </c>
      <c r="DB149" s="70">
        <f t="shared" si="18"/>
        <v>5.6123461914825458E-3</v>
      </c>
      <c r="DC149" s="70">
        <f t="shared" si="19"/>
        <v>5.6123461914825459</v>
      </c>
      <c r="DD149" s="78">
        <v>1111</v>
      </c>
      <c r="DE149" s="10" t="s">
        <v>37</v>
      </c>
    </row>
    <row r="150" spans="1:109" x14ac:dyDescent="0.25">
      <c r="A150" s="63" t="str">
        <f t="shared" si="20"/>
        <v>22_04_SAM_22</v>
      </c>
      <c r="B150" s="68">
        <v>22</v>
      </c>
      <c r="C150" s="69" t="str">
        <f t="shared" si="12"/>
        <v>22_OPP_SB_RO</v>
      </c>
      <c r="D150" s="5">
        <v>44664</v>
      </c>
      <c r="E150" s="9">
        <v>0.50902777777777775</v>
      </c>
      <c r="F150" s="2" t="s">
        <v>23</v>
      </c>
      <c r="G150" s="9" t="s">
        <v>24</v>
      </c>
      <c r="H150" s="2" t="s">
        <v>25</v>
      </c>
      <c r="I150" s="9"/>
      <c r="J150" s="71">
        <v>195970</v>
      </c>
      <c r="K150" s="71">
        <v>406274</v>
      </c>
      <c r="L150" s="71">
        <v>195970</v>
      </c>
      <c r="M150" s="71">
        <v>406274</v>
      </c>
      <c r="N150" s="9"/>
      <c r="O150" s="2" t="s">
        <v>122</v>
      </c>
      <c r="P150" s="9" t="s">
        <v>236</v>
      </c>
      <c r="Q150" s="23" t="s">
        <v>237</v>
      </c>
      <c r="R150" s="33"/>
      <c r="S150" s="74">
        <v>0</v>
      </c>
      <c r="T150" s="74">
        <v>0</v>
      </c>
      <c r="U150" s="74">
        <v>0</v>
      </c>
      <c r="V150" s="74">
        <v>0</v>
      </c>
      <c r="W150" s="74">
        <v>0</v>
      </c>
      <c r="X150" s="74">
        <v>0</v>
      </c>
      <c r="Y150" s="74">
        <v>0</v>
      </c>
      <c r="Z150" s="74">
        <v>0</v>
      </c>
      <c r="AA150" s="74">
        <v>0</v>
      </c>
      <c r="AB150" s="74">
        <v>0</v>
      </c>
      <c r="AC150" s="74">
        <v>0</v>
      </c>
      <c r="AD150" s="74">
        <v>0</v>
      </c>
      <c r="AE150" s="74">
        <v>0</v>
      </c>
      <c r="AF150" s="74">
        <v>0</v>
      </c>
      <c r="AG150" s="74">
        <v>3</v>
      </c>
      <c r="AH150" s="74">
        <v>7</v>
      </c>
      <c r="AI150" s="74">
        <v>0</v>
      </c>
      <c r="AJ150" s="74">
        <v>0</v>
      </c>
      <c r="AK150" s="74">
        <v>0</v>
      </c>
      <c r="AL150" s="74">
        <v>2</v>
      </c>
      <c r="AM150" s="74">
        <v>1</v>
      </c>
      <c r="AN150" s="74">
        <v>0</v>
      </c>
      <c r="AO150" s="74">
        <v>0</v>
      </c>
      <c r="AP150" s="74">
        <v>0</v>
      </c>
      <c r="AQ150" s="74">
        <v>0</v>
      </c>
      <c r="AR150" s="74">
        <v>0</v>
      </c>
      <c r="AS150" s="74">
        <v>0</v>
      </c>
      <c r="AT150" s="74">
        <v>0</v>
      </c>
      <c r="AU150" s="74">
        <v>0</v>
      </c>
      <c r="AV150" s="74">
        <v>0</v>
      </c>
      <c r="AW150" s="74">
        <v>0</v>
      </c>
      <c r="AX150" s="74">
        <v>0</v>
      </c>
      <c r="AY150" s="74">
        <v>0</v>
      </c>
      <c r="AZ150" s="74">
        <v>0</v>
      </c>
      <c r="BA150" s="74">
        <v>0</v>
      </c>
      <c r="BB150" s="74">
        <v>0</v>
      </c>
      <c r="BC150" s="74">
        <v>0</v>
      </c>
      <c r="BD150" s="74">
        <v>0</v>
      </c>
      <c r="BE150" s="74">
        <v>0</v>
      </c>
      <c r="BF150" s="74">
        <v>0</v>
      </c>
      <c r="BG150" s="74">
        <v>0</v>
      </c>
      <c r="BH150" s="74">
        <v>0</v>
      </c>
      <c r="BI150" s="74">
        <v>0</v>
      </c>
      <c r="BJ150" s="74">
        <v>0</v>
      </c>
      <c r="BK150" s="74">
        <v>0</v>
      </c>
      <c r="BL150" s="74">
        <v>0</v>
      </c>
      <c r="BM150" s="74">
        <v>0</v>
      </c>
      <c r="BN150" s="74">
        <v>0</v>
      </c>
      <c r="BO150" s="74">
        <v>0</v>
      </c>
      <c r="BP150" s="74">
        <v>0</v>
      </c>
      <c r="BQ150" s="74">
        <v>0</v>
      </c>
      <c r="BR150" s="74">
        <v>0</v>
      </c>
      <c r="BS150" s="74">
        <v>0</v>
      </c>
      <c r="BT150" s="74">
        <v>0</v>
      </c>
      <c r="BU150" s="74">
        <v>0</v>
      </c>
      <c r="BV150" s="74">
        <v>0</v>
      </c>
      <c r="BW150" s="74">
        <v>0</v>
      </c>
      <c r="BX150" s="74">
        <v>0</v>
      </c>
      <c r="BY150" s="74">
        <v>0</v>
      </c>
      <c r="BZ150" s="74">
        <v>0</v>
      </c>
      <c r="CA150" s="74">
        <v>0</v>
      </c>
      <c r="CB150" s="74">
        <v>0</v>
      </c>
      <c r="CC150" s="74">
        <v>0</v>
      </c>
      <c r="CD150" s="74">
        <v>0</v>
      </c>
      <c r="CE150" s="74">
        <v>0</v>
      </c>
      <c r="CF150" s="74">
        <v>0</v>
      </c>
      <c r="CG150" s="74">
        <v>0</v>
      </c>
      <c r="CH150" s="74">
        <v>0</v>
      </c>
      <c r="CI150" s="74">
        <v>0</v>
      </c>
      <c r="CJ150" s="74">
        <v>0</v>
      </c>
      <c r="CK150" s="74">
        <v>0</v>
      </c>
      <c r="CL150" s="74">
        <v>0</v>
      </c>
      <c r="CM150" s="74">
        <v>0</v>
      </c>
      <c r="CN150" s="74">
        <v>0</v>
      </c>
      <c r="CO150" s="74">
        <v>0</v>
      </c>
      <c r="CP150" s="33"/>
      <c r="CQ150" s="67">
        <v>40</v>
      </c>
      <c r="CR150" s="74">
        <f t="shared" si="21"/>
        <v>2400</v>
      </c>
      <c r="CS150" s="75">
        <v>2.62221000933333</v>
      </c>
      <c r="CT150" s="11">
        <f t="shared" si="22"/>
        <v>6293.3040223999924</v>
      </c>
      <c r="CU150" s="65"/>
      <c r="CV150" s="72"/>
      <c r="CW150" s="72"/>
      <c r="CX150" s="65"/>
      <c r="CY150" s="65"/>
      <c r="CZ150" s="65"/>
      <c r="DA150" s="66">
        <f t="shared" si="14"/>
        <v>13</v>
      </c>
      <c r="DB150" s="70">
        <f t="shared" si="18"/>
        <v>2.0656875869541043E-3</v>
      </c>
      <c r="DC150" s="70">
        <f t="shared" si="19"/>
        <v>2.0656875869541045</v>
      </c>
      <c r="DD150" s="78">
        <v>1111</v>
      </c>
      <c r="DE150" s="10" t="s">
        <v>37</v>
      </c>
    </row>
    <row r="151" spans="1:109" x14ac:dyDescent="0.25">
      <c r="A151" s="63" t="str">
        <f t="shared" si="20"/>
        <v>22_04_SAM_23</v>
      </c>
      <c r="B151" s="68">
        <v>23</v>
      </c>
      <c r="C151" s="69" t="str">
        <f t="shared" si="12"/>
        <v>23_BOD_BB_RO</v>
      </c>
      <c r="D151" s="5">
        <v>44664</v>
      </c>
      <c r="E151" s="9">
        <v>0.54652777777777783</v>
      </c>
      <c r="F151" s="2" t="s">
        <v>23</v>
      </c>
      <c r="G151" s="9" t="s">
        <v>141</v>
      </c>
      <c r="H151" s="2" t="s">
        <v>28</v>
      </c>
      <c r="I151" s="9"/>
      <c r="J151" s="71">
        <v>195970</v>
      </c>
      <c r="K151" s="71">
        <v>406274</v>
      </c>
      <c r="L151" s="71">
        <v>195970</v>
      </c>
      <c r="M151" s="71">
        <v>406274</v>
      </c>
      <c r="N151" s="9"/>
      <c r="O151" s="2" t="s">
        <v>122</v>
      </c>
      <c r="P151" s="9" t="s">
        <v>236</v>
      </c>
      <c r="Q151" s="23" t="s">
        <v>237</v>
      </c>
      <c r="R151" s="33"/>
      <c r="S151" s="74">
        <v>0</v>
      </c>
      <c r="T151" s="74">
        <v>0</v>
      </c>
      <c r="U151" s="74">
        <v>0</v>
      </c>
      <c r="V151" s="74">
        <v>0</v>
      </c>
      <c r="W151" s="74">
        <v>0</v>
      </c>
      <c r="X151" s="74">
        <v>0</v>
      </c>
      <c r="Y151" s="74">
        <v>0</v>
      </c>
      <c r="Z151" s="74">
        <v>0</v>
      </c>
      <c r="AA151" s="74">
        <v>0</v>
      </c>
      <c r="AB151" s="74">
        <v>0</v>
      </c>
      <c r="AC151" s="74">
        <v>0</v>
      </c>
      <c r="AD151" s="74">
        <v>0</v>
      </c>
      <c r="AE151" s="74">
        <v>0</v>
      </c>
      <c r="AF151" s="74">
        <v>0</v>
      </c>
      <c r="AG151" s="74">
        <v>4</v>
      </c>
      <c r="AH151" s="74">
        <v>2</v>
      </c>
      <c r="AI151" s="74">
        <v>0</v>
      </c>
      <c r="AJ151" s="74">
        <v>0</v>
      </c>
      <c r="AK151" s="74">
        <v>0</v>
      </c>
      <c r="AL151" s="74">
        <v>0</v>
      </c>
      <c r="AM151" s="74">
        <v>0</v>
      </c>
      <c r="AN151" s="74">
        <v>0</v>
      </c>
      <c r="AO151" s="74">
        <v>0</v>
      </c>
      <c r="AP151" s="74">
        <v>0</v>
      </c>
      <c r="AQ151" s="74">
        <v>0</v>
      </c>
      <c r="AR151" s="74">
        <v>0</v>
      </c>
      <c r="AS151" s="74">
        <v>0</v>
      </c>
      <c r="AT151" s="74">
        <v>0</v>
      </c>
      <c r="AU151" s="74">
        <v>0</v>
      </c>
      <c r="AV151" s="74">
        <v>0</v>
      </c>
      <c r="AW151" s="74">
        <v>0</v>
      </c>
      <c r="AX151" s="74">
        <v>0</v>
      </c>
      <c r="AY151" s="74">
        <v>0</v>
      </c>
      <c r="AZ151" s="74">
        <v>0</v>
      </c>
      <c r="BA151" s="74">
        <v>0</v>
      </c>
      <c r="BB151" s="74">
        <v>0</v>
      </c>
      <c r="BC151" s="74">
        <v>0</v>
      </c>
      <c r="BD151" s="74">
        <v>0</v>
      </c>
      <c r="BE151" s="74">
        <v>0</v>
      </c>
      <c r="BF151" s="74">
        <v>0</v>
      </c>
      <c r="BG151" s="74">
        <v>0</v>
      </c>
      <c r="BH151" s="74">
        <v>0</v>
      </c>
      <c r="BI151" s="74">
        <v>0</v>
      </c>
      <c r="BJ151" s="74">
        <v>0</v>
      </c>
      <c r="BK151" s="74">
        <v>0</v>
      </c>
      <c r="BL151" s="74">
        <v>0</v>
      </c>
      <c r="BM151" s="74">
        <v>0</v>
      </c>
      <c r="BN151" s="74">
        <v>0</v>
      </c>
      <c r="BO151" s="74">
        <v>0</v>
      </c>
      <c r="BP151" s="74">
        <v>0</v>
      </c>
      <c r="BQ151" s="74">
        <v>0</v>
      </c>
      <c r="BR151" s="74">
        <v>0</v>
      </c>
      <c r="BS151" s="74">
        <v>0</v>
      </c>
      <c r="BT151" s="74">
        <v>0</v>
      </c>
      <c r="BU151" s="74">
        <v>0</v>
      </c>
      <c r="BV151" s="74">
        <v>0</v>
      </c>
      <c r="BW151" s="74">
        <v>0</v>
      </c>
      <c r="BX151" s="74">
        <v>0</v>
      </c>
      <c r="BY151" s="74">
        <v>0</v>
      </c>
      <c r="BZ151" s="74">
        <v>0</v>
      </c>
      <c r="CA151" s="74">
        <v>0</v>
      </c>
      <c r="CB151" s="74">
        <v>0</v>
      </c>
      <c r="CC151" s="74">
        <v>0</v>
      </c>
      <c r="CD151" s="74">
        <v>0</v>
      </c>
      <c r="CE151" s="74">
        <v>0</v>
      </c>
      <c r="CF151" s="74">
        <v>0</v>
      </c>
      <c r="CG151" s="74">
        <v>0</v>
      </c>
      <c r="CH151" s="74">
        <v>0</v>
      </c>
      <c r="CI151" s="74">
        <v>0</v>
      </c>
      <c r="CJ151" s="74">
        <v>0</v>
      </c>
      <c r="CK151" s="74">
        <v>0</v>
      </c>
      <c r="CL151" s="74">
        <v>0</v>
      </c>
      <c r="CM151" s="74">
        <v>0</v>
      </c>
      <c r="CN151" s="74">
        <v>0</v>
      </c>
      <c r="CO151" s="74">
        <v>0</v>
      </c>
      <c r="CP151" s="33"/>
      <c r="CQ151" s="67">
        <v>40</v>
      </c>
      <c r="CR151" s="74">
        <f t="shared" si="21"/>
        <v>2400</v>
      </c>
      <c r="CS151" s="75">
        <v>1.4879014527618999</v>
      </c>
      <c r="CT151" s="11">
        <f t="shared" si="22"/>
        <v>3570.9634866285596</v>
      </c>
      <c r="CU151" s="65"/>
      <c r="CV151" s="72"/>
      <c r="CW151" s="72"/>
      <c r="CX151" s="65"/>
      <c r="CY151" s="65"/>
      <c r="CZ151" s="65"/>
      <c r="DA151" s="66">
        <f t="shared" si="14"/>
        <v>6</v>
      </c>
      <c r="DB151" s="70">
        <f t="shared" si="18"/>
        <v>1.6802188043834516E-3</v>
      </c>
      <c r="DC151" s="70">
        <f t="shared" si="19"/>
        <v>1.6802188043834516</v>
      </c>
      <c r="DD151" s="78">
        <v>1111</v>
      </c>
      <c r="DE151" s="10" t="s">
        <v>37</v>
      </c>
    </row>
    <row r="152" spans="1:109" x14ac:dyDescent="0.25">
      <c r="A152" s="63" t="str">
        <f t="shared" si="20"/>
        <v>22_04_SAM_24</v>
      </c>
      <c r="B152" s="68">
        <v>24</v>
      </c>
      <c r="C152" s="69" t="str">
        <f t="shared" si="12"/>
        <v>24_OPP_SB_RO</v>
      </c>
      <c r="D152" s="5">
        <v>44664</v>
      </c>
      <c r="E152" s="9">
        <v>0.54652777777777783</v>
      </c>
      <c r="F152" s="2" t="s">
        <v>23</v>
      </c>
      <c r="G152" s="9" t="s">
        <v>24</v>
      </c>
      <c r="H152" s="2" t="s">
        <v>25</v>
      </c>
      <c r="I152" s="9"/>
      <c r="J152" s="71">
        <v>195970</v>
      </c>
      <c r="K152" s="71">
        <v>406274</v>
      </c>
      <c r="L152" s="71">
        <v>195970</v>
      </c>
      <c r="M152" s="71">
        <v>406274</v>
      </c>
      <c r="N152" s="9"/>
      <c r="O152" s="2" t="s">
        <v>122</v>
      </c>
      <c r="P152" s="9" t="s">
        <v>236</v>
      </c>
      <c r="Q152" s="23" t="s">
        <v>237</v>
      </c>
      <c r="R152" s="33"/>
      <c r="S152" s="74">
        <v>1</v>
      </c>
      <c r="T152" s="74">
        <v>0</v>
      </c>
      <c r="U152" s="74">
        <v>0</v>
      </c>
      <c r="V152" s="74">
        <v>0</v>
      </c>
      <c r="W152" s="74">
        <v>0</v>
      </c>
      <c r="X152" s="74">
        <v>0</v>
      </c>
      <c r="Y152" s="74">
        <v>0</v>
      </c>
      <c r="Z152" s="74">
        <v>0</v>
      </c>
      <c r="AA152" s="74">
        <v>0</v>
      </c>
      <c r="AB152" s="74">
        <v>0</v>
      </c>
      <c r="AC152" s="74">
        <v>0</v>
      </c>
      <c r="AD152" s="74">
        <v>0</v>
      </c>
      <c r="AE152" s="74">
        <v>0</v>
      </c>
      <c r="AF152" s="74">
        <v>0</v>
      </c>
      <c r="AG152" s="74">
        <v>9</v>
      </c>
      <c r="AH152" s="74">
        <v>5</v>
      </c>
      <c r="AI152" s="74">
        <v>0</v>
      </c>
      <c r="AJ152" s="74">
        <v>0</v>
      </c>
      <c r="AK152" s="74">
        <v>0</v>
      </c>
      <c r="AL152" s="74">
        <v>0</v>
      </c>
      <c r="AM152" s="74">
        <v>0</v>
      </c>
      <c r="AN152" s="74">
        <v>0</v>
      </c>
      <c r="AO152" s="74">
        <v>0</v>
      </c>
      <c r="AP152" s="74">
        <v>0</v>
      </c>
      <c r="AQ152" s="74">
        <v>0</v>
      </c>
      <c r="AR152" s="74">
        <v>0</v>
      </c>
      <c r="AS152" s="74">
        <v>0</v>
      </c>
      <c r="AT152" s="74">
        <v>0</v>
      </c>
      <c r="AU152" s="74">
        <v>0</v>
      </c>
      <c r="AV152" s="74">
        <v>0</v>
      </c>
      <c r="AW152" s="74">
        <v>0</v>
      </c>
      <c r="AX152" s="74">
        <v>0</v>
      </c>
      <c r="AY152" s="74">
        <v>0</v>
      </c>
      <c r="AZ152" s="74">
        <v>0</v>
      </c>
      <c r="BA152" s="74">
        <v>0</v>
      </c>
      <c r="BB152" s="74">
        <v>0</v>
      </c>
      <c r="BC152" s="74">
        <v>0</v>
      </c>
      <c r="BD152" s="74">
        <v>0</v>
      </c>
      <c r="BE152" s="74">
        <v>0</v>
      </c>
      <c r="BF152" s="74">
        <v>0</v>
      </c>
      <c r="BG152" s="74">
        <v>0</v>
      </c>
      <c r="BH152" s="74">
        <v>0</v>
      </c>
      <c r="BI152" s="74">
        <v>0</v>
      </c>
      <c r="BJ152" s="74">
        <v>0</v>
      </c>
      <c r="BK152" s="74">
        <v>0</v>
      </c>
      <c r="BL152" s="74">
        <v>0</v>
      </c>
      <c r="BM152" s="74">
        <v>0</v>
      </c>
      <c r="BN152" s="74">
        <v>0</v>
      </c>
      <c r="BO152" s="74">
        <v>0</v>
      </c>
      <c r="BP152" s="74">
        <v>0</v>
      </c>
      <c r="BQ152" s="74">
        <v>0</v>
      </c>
      <c r="BR152" s="74">
        <v>0</v>
      </c>
      <c r="BS152" s="74">
        <v>0</v>
      </c>
      <c r="BT152" s="74">
        <v>0</v>
      </c>
      <c r="BU152" s="74">
        <v>0</v>
      </c>
      <c r="BV152" s="74">
        <v>0</v>
      </c>
      <c r="BW152" s="74">
        <v>0</v>
      </c>
      <c r="BX152" s="74">
        <v>0</v>
      </c>
      <c r="BY152" s="74">
        <v>0</v>
      </c>
      <c r="BZ152" s="74">
        <v>0</v>
      </c>
      <c r="CA152" s="74">
        <v>0</v>
      </c>
      <c r="CB152" s="74">
        <v>0</v>
      </c>
      <c r="CC152" s="74">
        <v>0</v>
      </c>
      <c r="CD152" s="74">
        <v>0</v>
      </c>
      <c r="CE152" s="74">
        <v>0</v>
      </c>
      <c r="CF152" s="74">
        <v>0</v>
      </c>
      <c r="CG152" s="74">
        <v>0</v>
      </c>
      <c r="CH152" s="74">
        <v>0</v>
      </c>
      <c r="CI152" s="74">
        <v>0</v>
      </c>
      <c r="CJ152" s="74">
        <v>0</v>
      </c>
      <c r="CK152" s="74">
        <v>0</v>
      </c>
      <c r="CL152" s="74">
        <v>0</v>
      </c>
      <c r="CM152" s="74">
        <v>0</v>
      </c>
      <c r="CN152" s="74">
        <v>0</v>
      </c>
      <c r="CO152" s="74">
        <v>0</v>
      </c>
      <c r="CP152" s="33"/>
      <c r="CQ152" s="67">
        <v>40</v>
      </c>
      <c r="CR152" s="74">
        <f t="shared" si="21"/>
        <v>2400</v>
      </c>
      <c r="CS152" s="75">
        <v>2.62221000933333</v>
      </c>
      <c r="CT152" s="11">
        <f t="shared" si="22"/>
        <v>6293.3040223999924</v>
      </c>
      <c r="CU152" s="65"/>
      <c r="CV152" s="72"/>
      <c r="CW152" s="72"/>
      <c r="CX152" s="65"/>
      <c r="CY152" s="65"/>
      <c r="CZ152" s="65"/>
      <c r="DA152" s="66">
        <f t="shared" si="14"/>
        <v>15</v>
      </c>
      <c r="DB152" s="70">
        <f t="shared" si="18"/>
        <v>2.3834856772547361E-3</v>
      </c>
      <c r="DC152" s="70">
        <f t="shared" si="19"/>
        <v>2.3834856772547361</v>
      </c>
      <c r="DD152" s="78">
        <v>1111</v>
      </c>
      <c r="DE152" s="10" t="s">
        <v>37</v>
      </c>
    </row>
    <row r="153" spans="1:109" x14ac:dyDescent="0.25">
      <c r="A153" s="63" t="str">
        <f t="shared" si="20"/>
        <v>22_04_SAM_25</v>
      </c>
      <c r="B153" s="68">
        <v>25</v>
      </c>
      <c r="C153" s="69" t="str">
        <f t="shared" si="12"/>
        <v>25_BOD_BB_LO</v>
      </c>
      <c r="D153" s="5">
        <v>44664</v>
      </c>
      <c r="E153" s="9">
        <v>0.59722222222222221</v>
      </c>
      <c r="F153" s="2" t="s">
        <v>139</v>
      </c>
      <c r="G153" s="9" t="s">
        <v>141</v>
      </c>
      <c r="H153" s="2" t="s">
        <v>28</v>
      </c>
      <c r="I153" s="9"/>
      <c r="J153" s="2">
        <v>195932</v>
      </c>
      <c r="K153" s="2">
        <v>406223</v>
      </c>
      <c r="L153" s="2">
        <v>195932</v>
      </c>
      <c r="M153" s="2">
        <v>406223</v>
      </c>
      <c r="N153" s="9"/>
      <c r="O153" s="2" t="s">
        <v>122</v>
      </c>
      <c r="P153" s="9" t="s">
        <v>236</v>
      </c>
      <c r="Q153" s="23" t="s">
        <v>237</v>
      </c>
      <c r="R153" s="33"/>
      <c r="S153" s="74">
        <v>0</v>
      </c>
      <c r="T153" s="74">
        <v>0</v>
      </c>
      <c r="U153" s="74">
        <v>0</v>
      </c>
      <c r="V153" s="74">
        <v>0</v>
      </c>
      <c r="W153" s="74">
        <v>0</v>
      </c>
      <c r="X153" s="74">
        <v>1</v>
      </c>
      <c r="Y153" s="74">
        <v>0</v>
      </c>
      <c r="Z153" s="74">
        <v>0</v>
      </c>
      <c r="AA153" s="74">
        <v>0</v>
      </c>
      <c r="AB153" s="74">
        <v>0</v>
      </c>
      <c r="AC153" s="74">
        <v>0</v>
      </c>
      <c r="AD153" s="74">
        <v>0</v>
      </c>
      <c r="AE153" s="74">
        <v>0</v>
      </c>
      <c r="AF153" s="74">
        <v>0</v>
      </c>
      <c r="AG153" s="74">
        <v>0</v>
      </c>
      <c r="AH153" s="74">
        <v>0</v>
      </c>
      <c r="AI153" s="74">
        <v>0</v>
      </c>
      <c r="AJ153" s="74">
        <v>0</v>
      </c>
      <c r="AK153" s="74">
        <v>0</v>
      </c>
      <c r="AL153" s="74">
        <v>0</v>
      </c>
      <c r="AM153" s="74">
        <v>0</v>
      </c>
      <c r="AN153" s="74">
        <v>0</v>
      </c>
      <c r="AO153" s="74">
        <v>0</v>
      </c>
      <c r="AP153" s="74">
        <v>0</v>
      </c>
      <c r="AQ153" s="74">
        <v>0</v>
      </c>
      <c r="AR153" s="74">
        <v>0</v>
      </c>
      <c r="AS153" s="74">
        <v>0</v>
      </c>
      <c r="AT153" s="74">
        <v>0</v>
      </c>
      <c r="AU153" s="74">
        <v>0</v>
      </c>
      <c r="AV153" s="74">
        <v>0</v>
      </c>
      <c r="AW153" s="74">
        <v>0</v>
      </c>
      <c r="AX153" s="74">
        <v>0</v>
      </c>
      <c r="AY153" s="74">
        <v>0</v>
      </c>
      <c r="AZ153" s="74">
        <v>0</v>
      </c>
      <c r="BA153" s="74">
        <v>0</v>
      </c>
      <c r="BB153" s="74">
        <v>0</v>
      </c>
      <c r="BC153" s="74">
        <v>0</v>
      </c>
      <c r="BD153" s="74">
        <v>0</v>
      </c>
      <c r="BE153" s="74">
        <v>0</v>
      </c>
      <c r="BF153" s="74">
        <v>0</v>
      </c>
      <c r="BG153" s="74">
        <v>0</v>
      </c>
      <c r="BH153" s="74">
        <v>0</v>
      </c>
      <c r="BI153" s="74">
        <v>0</v>
      </c>
      <c r="BJ153" s="74">
        <v>0</v>
      </c>
      <c r="BK153" s="74">
        <v>0</v>
      </c>
      <c r="BL153" s="74">
        <v>0</v>
      </c>
      <c r="BM153" s="74">
        <v>0</v>
      </c>
      <c r="BN153" s="74">
        <v>0</v>
      </c>
      <c r="BO153" s="74">
        <v>0</v>
      </c>
      <c r="BP153" s="74">
        <v>0</v>
      </c>
      <c r="BQ153" s="74">
        <v>0</v>
      </c>
      <c r="BR153" s="74">
        <v>0</v>
      </c>
      <c r="BS153" s="74">
        <v>0</v>
      </c>
      <c r="BT153" s="74">
        <v>0</v>
      </c>
      <c r="BU153" s="74">
        <v>0</v>
      </c>
      <c r="BV153" s="74">
        <v>0</v>
      </c>
      <c r="BW153" s="74">
        <v>0</v>
      </c>
      <c r="BX153" s="74">
        <v>0</v>
      </c>
      <c r="BY153" s="74">
        <v>0</v>
      </c>
      <c r="BZ153" s="74">
        <v>0</v>
      </c>
      <c r="CA153" s="74">
        <v>0</v>
      </c>
      <c r="CB153" s="74">
        <v>0</v>
      </c>
      <c r="CC153" s="74">
        <v>0</v>
      </c>
      <c r="CD153" s="74">
        <v>0</v>
      </c>
      <c r="CE153" s="74">
        <v>0</v>
      </c>
      <c r="CF153" s="74">
        <v>0</v>
      </c>
      <c r="CG153" s="74">
        <v>0</v>
      </c>
      <c r="CH153" s="74">
        <v>0</v>
      </c>
      <c r="CI153" s="74">
        <v>0</v>
      </c>
      <c r="CJ153" s="74">
        <v>0</v>
      </c>
      <c r="CK153" s="74">
        <v>0</v>
      </c>
      <c r="CL153" s="74">
        <v>0</v>
      </c>
      <c r="CM153" s="74">
        <v>0</v>
      </c>
      <c r="CN153" s="74">
        <v>0</v>
      </c>
      <c r="CO153" s="74">
        <v>0</v>
      </c>
      <c r="CP153" s="33"/>
      <c r="CQ153" s="67">
        <v>40</v>
      </c>
      <c r="CR153" s="74">
        <f t="shared" si="21"/>
        <v>2400</v>
      </c>
      <c r="CS153" s="75">
        <v>2.6789017583090402</v>
      </c>
      <c r="CT153" s="11">
        <f t="shared" ref="CT153:CT164" si="23">CR153*CS153</f>
        <v>6429.3642199416963</v>
      </c>
      <c r="CU153" s="65"/>
      <c r="CV153" s="72"/>
      <c r="CW153" s="72"/>
      <c r="CX153" s="65"/>
      <c r="CY153" s="65"/>
      <c r="CZ153" s="65"/>
      <c r="DA153" s="66">
        <f t="shared" si="14"/>
        <v>1</v>
      </c>
      <c r="DB153" s="70">
        <f t="shared" si="18"/>
        <v>1.555363743273932E-4</v>
      </c>
      <c r="DC153" s="70">
        <f t="shared" si="19"/>
        <v>0.1555363743273932</v>
      </c>
      <c r="DD153" s="78">
        <v>1110</v>
      </c>
      <c r="DE153" s="10" t="s">
        <v>142</v>
      </c>
    </row>
    <row r="154" spans="1:109" x14ac:dyDescent="0.25">
      <c r="A154" s="63" t="str">
        <f t="shared" si="20"/>
        <v>22_04_SAM_26</v>
      </c>
      <c r="B154" s="68">
        <v>26</v>
      </c>
      <c r="C154" s="69" t="str">
        <f t="shared" si="12"/>
        <v>26_OPP_SB_LO</v>
      </c>
      <c r="D154" s="5">
        <v>44664</v>
      </c>
      <c r="E154" s="9">
        <v>0.59722222222222221</v>
      </c>
      <c r="F154" s="2" t="s">
        <v>139</v>
      </c>
      <c r="G154" s="9" t="s">
        <v>24</v>
      </c>
      <c r="H154" s="2" t="s">
        <v>25</v>
      </c>
      <c r="I154" s="9"/>
      <c r="J154" s="2">
        <v>195932</v>
      </c>
      <c r="K154" s="2">
        <v>406223</v>
      </c>
      <c r="L154" s="2">
        <v>195932</v>
      </c>
      <c r="M154" s="2">
        <v>406223</v>
      </c>
      <c r="N154" s="9"/>
      <c r="O154" s="2" t="s">
        <v>122</v>
      </c>
      <c r="P154" s="9" t="s">
        <v>236</v>
      </c>
      <c r="Q154" s="23" t="s">
        <v>237</v>
      </c>
      <c r="R154" s="33"/>
      <c r="S154" s="74">
        <v>0</v>
      </c>
      <c r="T154" s="74">
        <v>0</v>
      </c>
      <c r="U154" s="74">
        <v>0</v>
      </c>
      <c r="V154" s="74">
        <v>0</v>
      </c>
      <c r="W154" s="74">
        <v>0</v>
      </c>
      <c r="X154" s="74">
        <v>4</v>
      </c>
      <c r="Y154" s="74">
        <v>0</v>
      </c>
      <c r="Z154" s="74">
        <v>0</v>
      </c>
      <c r="AA154" s="74">
        <v>0</v>
      </c>
      <c r="AB154" s="74">
        <v>0</v>
      </c>
      <c r="AC154" s="74">
        <v>0</v>
      </c>
      <c r="AD154" s="74">
        <v>0</v>
      </c>
      <c r="AE154" s="74">
        <v>0</v>
      </c>
      <c r="AF154" s="74">
        <v>0</v>
      </c>
      <c r="AG154" s="74">
        <v>19</v>
      </c>
      <c r="AH154" s="74">
        <v>5</v>
      </c>
      <c r="AI154" s="74">
        <v>0</v>
      </c>
      <c r="AJ154" s="74">
        <v>0</v>
      </c>
      <c r="AK154" s="74">
        <v>0</v>
      </c>
      <c r="AL154" s="74">
        <v>0</v>
      </c>
      <c r="AM154" s="74">
        <v>0</v>
      </c>
      <c r="AN154" s="74">
        <v>0</v>
      </c>
      <c r="AO154" s="74">
        <v>0</v>
      </c>
      <c r="AP154" s="74">
        <v>0</v>
      </c>
      <c r="AQ154" s="74">
        <v>0</v>
      </c>
      <c r="AR154" s="74">
        <v>0</v>
      </c>
      <c r="AS154" s="74">
        <v>0</v>
      </c>
      <c r="AT154" s="74">
        <v>0</v>
      </c>
      <c r="AU154" s="74">
        <v>0</v>
      </c>
      <c r="AV154" s="74">
        <v>0</v>
      </c>
      <c r="AW154" s="74">
        <v>0</v>
      </c>
      <c r="AX154" s="74">
        <v>0</v>
      </c>
      <c r="AY154" s="74">
        <v>0</v>
      </c>
      <c r="AZ154" s="74">
        <v>0</v>
      </c>
      <c r="BA154" s="74">
        <v>0</v>
      </c>
      <c r="BB154" s="74">
        <v>0</v>
      </c>
      <c r="BC154" s="74">
        <v>0</v>
      </c>
      <c r="BD154" s="74">
        <v>0</v>
      </c>
      <c r="BE154" s="74">
        <v>0</v>
      </c>
      <c r="BF154" s="74">
        <v>0</v>
      </c>
      <c r="BG154" s="74">
        <v>0</v>
      </c>
      <c r="BH154" s="74">
        <v>0</v>
      </c>
      <c r="BI154" s="74">
        <v>0</v>
      </c>
      <c r="BJ154" s="74">
        <v>0</v>
      </c>
      <c r="BK154" s="74">
        <v>0</v>
      </c>
      <c r="BL154" s="74">
        <v>0</v>
      </c>
      <c r="BM154" s="74">
        <v>0</v>
      </c>
      <c r="BN154" s="74">
        <v>0</v>
      </c>
      <c r="BO154" s="74">
        <v>0</v>
      </c>
      <c r="BP154" s="74">
        <v>0</v>
      </c>
      <c r="BQ154" s="74">
        <v>0</v>
      </c>
      <c r="BR154" s="74">
        <v>0</v>
      </c>
      <c r="BS154" s="74">
        <v>0</v>
      </c>
      <c r="BT154" s="74">
        <v>0</v>
      </c>
      <c r="BU154" s="74">
        <v>0</v>
      </c>
      <c r="BV154" s="74">
        <v>0</v>
      </c>
      <c r="BW154" s="74">
        <v>0</v>
      </c>
      <c r="BX154" s="74">
        <v>0</v>
      </c>
      <c r="BY154" s="74">
        <v>0</v>
      </c>
      <c r="BZ154" s="74">
        <v>0</v>
      </c>
      <c r="CA154" s="74">
        <v>0</v>
      </c>
      <c r="CB154" s="74">
        <v>0</v>
      </c>
      <c r="CC154" s="74">
        <v>0</v>
      </c>
      <c r="CD154" s="74">
        <v>0</v>
      </c>
      <c r="CE154" s="74">
        <v>0</v>
      </c>
      <c r="CF154" s="74">
        <v>0</v>
      </c>
      <c r="CG154" s="74">
        <v>0</v>
      </c>
      <c r="CH154" s="74">
        <v>0</v>
      </c>
      <c r="CI154" s="74">
        <v>0</v>
      </c>
      <c r="CJ154" s="74">
        <v>0</v>
      </c>
      <c r="CK154" s="74">
        <v>0</v>
      </c>
      <c r="CL154" s="74">
        <v>0</v>
      </c>
      <c r="CM154" s="74">
        <v>0</v>
      </c>
      <c r="CN154" s="74">
        <v>0</v>
      </c>
      <c r="CO154" s="74">
        <v>0</v>
      </c>
      <c r="CP154" s="33"/>
      <c r="CQ154" s="67">
        <v>40</v>
      </c>
      <c r="CR154" s="74">
        <f t="shared" si="21"/>
        <v>2400</v>
      </c>
      <c r="CS154" s="75">
        <v>3.9728813732191299</v>
      </c>
      <c r="CT154" s="11">
        <f t="shared" si="23"/>
        <v>9534.9152957259121</v>
      </c>
      <c r="CU154" s="65"/>
      <c r="CV154" s="72"/>
      <c r="CW154" s="72"/>
      <c r="CX154" s="65"/>
      <c r="CY154" s="65"/>
      <c r="CZ154" s="65"/>
      <c r="DA154" s="66">
        <f t="shared" si="14"/>
        <v>28</v>
      </c>
      <c r="DB154" s="70">
        <f t="shared" si="18"/>
        <v>2.9365756413747253E-3</v>
      </c>
      <c r="DC154" s="70">
        <f t="shared" si="19"/>
        <v>2.9365756413747253</v>
      </c>
      <c r="DD154" s="78">
        <v>1110</v>
      </c>
      <c r="DE154" s="10" t="s">
        <v>142</v>
      </c>
    </row>
    <row r="155" spans="1:109" x14ac:dyDescent="0.25">
      <c r="A155" s="63" t="str">
        <f t="shared" si="20"/>
        <v>22_04_SAM_27</v>
      </c>
      <c r="B155" s="68">
        <v>27</v>
      </c>
      <c r="C155" s="69" t="str">
        <f t="shared" si="12"/>
        <v>27_BOD_BB_LO</v>
      </c>
      <c r="D155" s="5">
        <v>44664</v>
      </c>
      <c r="E155" s="9">
        <v>0.6333333333333333</v>
      </c>
      <c r="F155" s="2" t="s">
        <v>139</v>
      </c>
      <c r="G155" s="9" t="s">
        <v>141</v>
      </c>
      <c r="H155" s="2" t="s">
        <v>28</v>
      </c>
      <c r="I155" s="9"/>
      <c r="J155" s="2">
        <v>195932</v>
      </c>
      <c r="K155" s="2">
        <v>406223</v>
      </c>
      <c r="L155" s="2">
        <v>195932</v>
      </c>
      <c r="M155" s="2">
        <v>406223</v>
      </c>
      <c r="N155" s="9"/>
      <c r="O155" s="2" t="s">
        <v>122</v>
      </c>
      <c r="P155" s="9" t="s">
        <v>236</v>
      </c>
      <c r="Q155" s="23" t="s">
        <v>237</v>
      </c>
      <c r="R155" s="33"/>
      <c r="S155" s="74">
        <v>0</v>
      </c>
      <c r="T155" s="74">
        <v>0</v>
      </c>
      <c r="U155" s="74">
        <v>0</v>
      </c>
      <c r="V155" s="74">
        <v>0</v>
      </c>
      <c r="W155" s="74">
        <v>1</v>
      </c>
      <c r="X155" s="74">
        <v>1</v>
      </c>
      <c r="Y155" s="74">
        <v>0</v>
      </c>
      <c r="Z155" s="74">
        <v>0</v>
      </c>
      <c r="AA155" s="74">
        <v>0</v>
      </c>
      <c r="AB155" s="74">
        <v>0</v>
      </c>
      <c r="AC155" s="74">
        <v>0</v>
      </c>
      <c r="AD155" s="74">
        <v>0</v>
      </c>
      <c r="AE155" s="74">
        <v>0</v>
      </c>
      <c r="AF155" s="74">
        <v>0</v>
      </c>
      <c r="AG155" s="74">
        <v>18</v>
      </c>
      <c r="AH155" s="74">
        <v>7</v>
      </c>
      <c r="AI155" s="74">
        <v>0</v>
      </c>
      <c r="AJ155" s="74">
        <v>0</v>
      </c>
      <c r="AK155" s="74">
        <v>0</v>
      </c>
      <c r="AL155" s="74">
        <v>2</v>
      </c>
      <c r="AM155" s="74">
        <v>2</v>
      </c>
      <c r="AN155" s="74">
        <v>0</v>
      </c>
      <c r="AO155" s="74">
        <v>0</v>
      </c>
      <c r="AP155" s="74">
        <v>0</v>
      </c>
      <c r="AQ155" s="74">
        <v>0</v>
      </c>
      <c r="AR155" s="74">
        <v>0</v>
      </c>
      <c r="AS155" s="74">
        <v>0</v>
      </c>
      <c r="AT155" s="74">
        <v>0</v>
      </c>
      <c r="AU155" s="74">
        <v>0</v>
      </c>
      <c r="AV155" s="74">
        <v>0</v>
      </c>
      <c r="AW155" s="74">
        <v>0</v>
      </c>
      <c r="AX155" s="74">
        <v>0</v>
      </c>
      <c r="AY155" s="74">
        <v>0</v>
      </c>
      <c r="AZ155" s="74">
        <v>0</v>
      </c>
      <c r="BA155" s="74">
        <v>0</v>
      </c>
      <c r="BB155" s="74">
        <v>0</v>
      </c>
      <c r="BC155" s="74">
        <v>0</v>
      </c>
      <c r="BD155" s="74">
        <v>0</v>
      </c>
      <c r="BE155" s="74">
        <v>0</v>
      </c>
      <c r="BF155" s="74">
        <v>0</v>
      </c>
      <c r="BG155" s="74">
        <v>0</v>
      </c>
      <c r="BH155" s="74">
        <v>0</v>
      </c>
      <c r="BI155" s="74">
        <v>0</v>
      </c>
      <c r="BJ155" s="74">
        <v>0</v>
      </c>
      <c r="BK155" s="74">
        <v>0</v>
      </c>
      <c r="BL155" s="74">
        <v>0</v>
      </c>
      <c r="BM155" s="74">
        <v>0</v>
      </c>
      <c r="BN155" s="74">
        <v>0</v>
      </c>
      <c r="BO155" s="74">
        <v>0</v>
      </c>
      <c r="BP155" s="74">
        <v>0</v>
      </c>
      <c r="BQ155" s="74">
        <v>0</v>
      </c>
      <c r="BR155" s="74">
        <v>0</v>
      </c>
      <c r="BS155" s="74">
        <v>0</v>
      </c>
      <c r="BT155" s="74">
        <v>1</v>
      </c>
      <c r="BU155" s="74">
        <v>0</v>
      </c>
      <c r="BV155" s="74">
        <v>0</v>
      </c>
      <c r="BW155" s="74">
        <v>0</v>
      </c>
      <c r="BX155" s="74">
        <v>0</v>
      </c>
      <c r="BY155" s="74">
        <v>0</v>
      </c>
      <c r="BZ155" s="74">
        <v>0</v>
      </c>
      <c r="CA155" s="74">
        <v>1</v>
      </c>
      <c r="CB155" s="74">
        <v>0</v>
      </c>
      <c r="CC155" s="74">
        <v>0</v>
      </c>
      <c r="CD155" s="74">
        <v>0</v>
      </c>
      <c r="CE155" s="74">
        <v>0</v>
      </c>
      <c r="CF155" s="74">
        <v>0</v>
      </c>
      <c r="CG155" s="74">
        <v>0</v>
      </c>
      <c r="CH155" s="74">
        <v>0</v>
      </c>
      <c r="CI155" s="74">
        <v>0</v>
      </c>
      <c r="CJ155" s="74">
        <v>0</v>
      </c>
      <c r="CK155" s="74">
        <v>0</v>
      </c>
      <c r="CL155" s="74">
        <v>0</v>
      </c>
      <c r="CM155" s="74">
        <v>0</v>
      </c>
      <c r="CN155" s="74">
        <v>0</v>
      </c>
      <c r="CO155" s="74">
        <v>0</v>
      </c>
      <c r="CP155" s="33"/>
      <c r="CQ155" s="67">
        <v>40</v>
      </c>
      <c r="CR155" s="74">
        <f t="shared" si="21"/>
        <v>2400</v>
      </c>
      <c r="CS155" s="75">
        <v>2.6789017583090402</v>
      </c>
      <c r="CT155" s="11">
        <f t="shared" si="23"/>
        <v>6429.3642199416963</v>
      </c>
      <c r="CU155" s="65"/>
      <c r="CV155" s="72"/>
      <c r="CW155" s="72"/>
      <c r="CX155" s="65"/>
      <c r="CY155" s="65"/>
      <c r="CZ155" s="65"/>
      <c r="DA155" s="66">
        <f t="shared" si="14"/>
        <v>33</v>
      </c>
      <c r="DB155" s="70">
        <f t="shared" si="18"/>
        <v>5.1327003528039749E-3</v>
      </c>
      <c r="DC155" s="70">
        <f t="shared" si="19"/>
        <v>5.1327003528039752</v>
      </c>
      <c r="DD155" s="78">
        <v>1109</v>
      </c>
      <c r="DE155" s="10" t="s">
        <v>142</v>
      </c>
    </row>
    <row r="156" spans="1:109" x14ac:dyDescent="0.25">
      <c r="A156" s="63" t="str">
        <f t="shared" si="20"/>
        <v>22_04_SAM_28</v>
      </c>
      <c r="B156" s="68">
        <v>28</v>
      </c>
      <c r="C156" s="69" t="str">
        <f t="shared" si="12"/>
        <v>28_BOD_SB_LO</v>
      </c>
      <c r="D156" s="5">
        <v>44664</v>
      </c>
      <c r="E156" s="9">
        <v>0.6333333333333333</v>
      </c>
      <c r="F156" s="2" t="s">
        <v>139</v>
      </c>
      <c r="G156" s="9" t="s">
        <v>141</v>
      </c>
      <c r="H156" s="2" t="s">
        <v>25</v>
      </c>
      <c r="I156" s="9"/>
      <c r="J156" s="2">
        <v>195932</v>
      </c>
      <c r="K156" s="2">
        <v>406223</v>
      </c>
      <c r="L156" s="2">
        <v>195932</v>
      </c>
      <c r="M156" s="2">
        <v>406223</v>
      </c>
      <c r="N156" s="9"/>
      <c r="O156" s="2" t="s">
        <v>122</v>
      </c>
      <c r="P156" s="9" t="s">
        <v>236</v>
      </c>
      <c r="Q156" s="23" t="s">
        <v>237</v>
      </c>
      <c r="R156" s="33"/>
      <c r="S156" s="74">
        <v>0</v>
      </c>
      <c r="T156" s="74">
        <v>0</v>
      </c>
      <c r="U156" s="74">
        <v>0</v>
      </c>
      <c r="V156" s="74">
        <v>0</v>
      </c>
      <c r="W156" s="74">
        <v>0</v>
      </c>
      <c r="X156" s="74">
        <v>0</v>
      </c>
      <c r="Y156" s="74">
        <v>0</v>
      </c>
      <c r="Z156" s="74">
        <v>0</v>
      </c>
      <c r="AA156" s="74">
        <v>0</v>
      </c>
      <c r="AB156" s="74">
        <v>0</v>
      </c>
      <c r="AC156" s="74">
        <v>0</v>
      </c>
      <c r="AD156" s="74">
        <v>0</v>
      </c>
      <c r="AE156" s="74">
        <v>0</v>
      </c>
      <c r="AF156" s="74">
        <v>1</v>
      </c>
      <c r="AG156" s="74">
        <v>15</v>
      </c>
      <c r="AH156" s="74">
        <v>10</v>
      </c>
      <c r="AI156" s="74">
        <v>0</v>
      </c>
      <c r="AJ156" s="74">
        <v>0</v>
      </c>
      <c r="AK156" s="74">
        <v>0</v>
      </c>
      <c r="AL156" s="74">
        <v>0</v>
      </c>
      <c r="AM156" s="74">
        <v>2</v>
      </c>
      <c r="AN156" s="74">
        <v>0</v>
      </c>
      <c r="AO156" s="74">
        <v>0</v>
      </c>
      <c r="AP156" s="74">
        <v>0</v>
      </c>
      <c r="AQ156" s="74">
        <v>0</v>
      </c>
      <c r="AR156" s="74">
        <v>0</v>
      </c>
      <c r="AS156" s="74">
        <v>0</v>
      </c>
      <c r="AT156" s="74">
        <v>0</v>
      </c>
      <c r="AU156" s="74">
        <v>0</v>
      </c>
      <c r="AV156" s="74">
        <v>0</v>
      </c>
      <c r="AW156" s="74">
        <v>0</v>
      </c>
      <c r="AX156" s="74">
        <v>0</v>
      </c>
      <c r="AY156" s="74">
        <v>0</v>
      </c>
      <c r="AZ156" s="74">
        <v>0</v>
      </c>
      <c r="BA156" s="74">
        <v>0</v>
      </c>
      <c r="BB156" s="74">
        <v>0</v>
      </c>
      <c r="BC156" s="74">
        <v>0</v>
      </c>
      <c r="BD156" s="74">
        <v>0</v>
      </c>
      <c r="BE156" s="74">
        <v>0</v>
      </c>
      <c r="BF156" s="74">
        <v>0</v>
      </c>
      <c r="BG156" s="74">
        <v>0</v>
      </c>
      <c r="BH156" s="74">
        <v>0</v>
      </c>
      <c r="BI156" s="74">
        <v>0</v>
      </c>
      <c r="BJ156" s="74">
        <v>0</v>
      </c>
      <c r="BK156" s="74">
        <v>0</v>
      </c>
      <c r="BL156" s="74">
        <v>0</v>
      </c>
      <c r="BM156" s="74">
        <v>0</v>
      </c>
      <c r="BN156" s="74">
        <v>0</v>
      </c>
      <c r="BO156" s="74">
        <v>0</v>
      </c>
      <c r="BP156" s="74">
        <v>0</v>
      </c>
      <c r="BQ156" s="74">
        <v>0</v>
      </c>
      <c r="BR156" s="74">
        <v>0</v>
      </c>
      <c r="BS156" s="74">
        <v>0</v>
      </c>
      <c r="BT156" s="74">
        <v>0</v>
      </c>
      <c r="BU156" s="74">
        <v>2</v>
      </c>
      <c r="BV156" s="74">
        <v>0</v>
      </c>
      <c r="BW156" s="74">
        <v>0</v>
      </c>
      <c r="BX156" s="74">
        <v>0</v>
      </c>
      <c r="BY156" s="74">
        <v>0</v>
      </c>
      <c r="BZ156" s="74">
        <v>0</v>
      </c>
      <c r="CA156" s="74">
        <v>0</v>
      </c>
      <c r="CB156" s="74">
        <v>0</v>
      </c>
      <c r="CC156" s="74">
        <v>0</v>
      </c>
      <c r="CD156" s="74">
        <v>0</v>
      </c>
      <c r="CE156" s="74">
        <v>2</v>
      </c>
      <c r="CF156" s="74">
        <v>1</v>
      </c>
      <c r="CG156" s="74">
        <v>0</v>
      </c>
      <c r="CH156" s="74">
        <v>0</v>
      </c>
      <c r="CI156" s="74">
        <v>0</v>
      </c>
      <c r="CJ156" s="74">
        <v>0</v>
      </c>
      <c r="CK156" s="74">
        <v>0</v>
      </c>
      <c r="CL156" s="74">
        <v>0</v>
      </c>
      <c r="CM156" s="74">
        <v>0</v>
      </c>
      <c r="CN156" s="74">
        <v>0</v>
      </c>
      <c r="CO156" s="74">
        <v>0</v>
      </c>
      <c r="CP156" s="33"/>
      <c r="CQ156" s="67">
        <v>40</v>
      </c>
      <c r="CR156" s="74">
        <f t="shared" si="21"/>
        <v>2400</v>
      </c>
      <c r="CS156" s="75">
        <v>2.60480084095117</v>
      </c>
      <c r="CT156" s="11">
        <f t="shared" si="23"/>
        <v>6251.5220182828079</v>
      </c>
      <c r="CU156" s="65"/>
      <c r="CV156" s="72"/>
      <c r="CW156" s="72"/>
      <c r="CX156" s="65"/>
      <c r="CY156" s="65"/>
      <c r="CZ156" s="65"/>
      <c r="DA156" s="66">
        <f t="shared" si="14"/>
        <v>33</v>
      </c>
      <c r="DB156" s="70">
        <f t="shared" si="18"/>
        <v>5.2787145120004823E-3</v>
      </c>
      <c r="DC156" s="70">
        <f t="shared" si="19"/>
        <v>5.2787145120004819</v>
      </c>
      <c r="DD156" s="78">
        <v>1109</v>
      </c>
      <c r="DE156" s="10" t="s">
        <v>142</v>
      </c>
    </row>
    <row r="157" spans="1:109" x14ac:dyDescent="0.25">
      <c r="A157" s="63" t="str">
        <f t="shared" si="20"/>
        <v>22_04_SAM_29</v>
      </c>
      <c r="B157" s="68">
        <v>29</v>
      </c>
      <c r="C157" s="69" t="str">
        <f t="shared" si="12"/>
        <v>29_BOD_BB_RO</v>
      </c>
      <c r="D157" s="5">
        <v>44664</v>
      </c>
      <c r="E157" s="9">
        <v>0.67152777777777783</v>
      </c>
      <c r="F157" s="2" t="s">
        <v>23</v>
      </c>
      <c r="G157" s="9" t="s">
        <v>141</v>
      </c>
      <c r="H157" s="2" t="s">
        <v>28</v>
      </c>
      <c r="I157" s="9"/>
      <c r="J157" s="2">
        <v>195983</v>
      </c>
      <c r="K157" s="2">
        <v>406267</v>
      </c>
      <c r="L157" s="2">
        <v>195983</v>
      </c>
      <c r="M157" s="2">
        <v>406267</v>
      </c>
      <c r="N157" s="9"/>
      <c r="O157" s="2" t="s">
        <v>122</v>
      </c>
      <c r="P157" s="9" t="s">
        <v>236</v>
      </c>
      <c r="Q157" s="23" t="s">
        <v>237</v>
      </c>
      <c r="R157" s="33"/>
      <c r="S157" s="74">
        <v>0</v>
      </c>
      <c r="T157" s="74">
        <v>0</v>
      </c>
      <c r="U157" s="74">
        <v>0</v>
      </c>
      <c r="V157" s="74">
        <v>0</v>
      </c>
      <c r="W157" s="74">
        <v>0</v>
      </c>
      <c r="X157" s="74">
        <v>0</v>
      </c>
      <c r="Y157" s="74">
        <v>0</v>
      </c>
      <c r="Z157" s="74">
        <v>0</v>
      </c>
      <c r="AA157" s="74">
        <v>0</v>
      </c>
      <c r="AB157" s="74">
        <v>0</v>
      </c>
      <c r="AC157" s="74">
        <v>0</v>
      </c>
      <c r="AD157" s="74">
        <v>0</v>
      </c>
      <c r="AE157" s="74">
        <v>0</v>
      </c>
      <c r="AF157" s="74">
        <v>0</v>
      </c>
      <c r="AG157" s="74">
        <v>2</v>
      </c>
      <c r="AH157" s="74">
        <v>1</v>
      </c>
      <c r="AI157" s="74">
        <v>0</v>
      </c>
      <c r="AJ157" s="74">
        <v>0</v>
      </c>
      <c r="AK157" s="74">
        <v>0</v>
      </c>
      <c r="AL157" s="74">
        <v>0</v>
      </c>
      <c r="AM157" s="74">
        <v>0</v>
      </c>
      <c r="AN157" s="74">
        <v>0</v>
      </c>
      <c r="AO157" s="74">
        <v>0</v>
      </c>
      <c r="AP157" s="74">
        <v>0</v>
      </c>
      <c r="AQ157" s="74">
        <v>0</v>
      </c>
      <c r="AR157" s="74">
        <v>0</v>
      </c>
      <c r="AS157" s="74">
        <v>0</v>
      </c>
      <c r="AT157" s="74">
        <v>0</v>
      </c>
      <c r="AU157" s="74">
        <v>0</v>
      </c>
      <c r="AV157" s="74">
        <v>0</v>
      </c>
      <c r="AW157" s="74">
        <v>0</v>
      </c>
      <c r="AX157" s="74">
        <v>0</v>
      </c>
      <c r="AY157" s="74">
        <v>0</v>
      </c>
      <c r="AZ157" s="74">
        <v>0</v>
      </c>
      <c r="BA157" s="74">
        <v>0</v>
      </c>
      <c r="BB157" s="74">
        <v>0</v>
      </c>
      <c r="BC157" s="74">
        <v>0</v>
      </c>
      <c r="BD157" s="74">
        <v>0</v>
      </c>
      <c r="BE157" s="74">
        <v>0</v>
      </c>
      <c r="BF157" s="74">
        <v>0</v>
      </c>
      <c r="BG157" s="74">
        <v>0</v>
      </c>
      <c r="BH157" s="74">
        <v>0</v>
      </c>
      <c r="BI157" s="74">
        <v>0</v>
      </c>
      <c r="BJ157" s="74">
        <v>0</v>
      </c>
      <c r="BK157" s="74">
        <v>0</v>
      </c>
      <c r="BL157" s="74">
        <v>0</v>
      </c>
      <c r="BM157" s="74">
        <v>0</v>
      </c>
      <c r="BN157" s="74">
        <v>0</v>
      </c>
      <c r="BO157" s="74">
        <v>0</v>
      </c>
      <c r="BP157" s="74">
        <v>0</v>
      </c>
      <c r="BQ157" s="74">
        <v>0</v>
      </c>
      <c r="BR157" s="74">
        <v>0</v>
      </c>
      <c r="BS157" s="74">
        <v>0</v>
      </c>
      <c r="BT157" s="74">
        <v>0</v>
      </c>
      <c r="BU157" s="74">
        <v>0</v>
      </c>
      <c r="BV157" s="74">
        <v>0</v>
      </c>
      <c r="BW157" s="74">
        <v>0</v>
      </c>
      <c r="BX157" s="74">
        <v>0</v>
      </c>
      <c r="BY157" s="74">
        <v>0</v>
      </c>
      <c r="BZ157" s="74">
        <v>0</v>
      </c>
      <c r="CA157" s="74">
        <v>0</v>
      </c>
      <c r="CB157" s="74">
        <v>0</v>
      </c>
      <c r="CC157" s="74">
        <v>0</v>
      </c>
      <c r="CD157" s="74">
        <v>0</v>
      </c>
      <c r="CE157" s="74">
        <v>0</v>
      </c>
      <c r="CF157" s="74">
        <v>0</v>
      </c>
      <c r="CG157" s="74">
        <v>0</v>
      </c>
      <c r="CH157" s="74">
        <v>0</v>
      </c>
      <c r="CI157" s="74">
        <v>0</v>
      </c>
      <c r="CJ157" s="74">
        <v>0</v>
      </c>
      <c r="CK157" s="74">
        <v>0</v>
      </c>
      <c r="CL157" s="74">
        <v>0</v>
      </c>
      <c r="CM157" s="74">
        <v>0</v>
      </c>
      <c r="CN157" s="74">
        <v>0</v>
      </c>
      <c r="CO157" s="74">
        <v>1</v>
      </c>
      <c r="CP157" s="33"/>
      <c r="CQ157" s="67">
        <v>40</v>
      </c>
      <c r="CR157" s="74">
        <f t="shared" si="21"/>
        <v>2400</v>
      </c>
      <c r="CS157" s="75">
        <v>1.4879014527618999</v>
      </c>
      <c r="CT157" s="11">
        <f t="shared" si="23"/>
        <v>3570.9634866285596</v>
      </c>
      <c r="CU157" s="65"/>
      <c r="CV157" s="72"/>
      <c r="CW157" s="72"/>
      <c r="CX157" s="65"/>
      <c r="CY157" s="65"/>
      <c r="CZ157" s="65"/>
      <c r="DA157" s="66">
        <f t="shared" si="14"/>
        <v>4</v>
      </c>
      <c r="DB157" s="70">
        <f t="shared" si="18"/>
        <v>1.1201458695889678E-3</v>
      </c>
      <c r="DC157" s="70">
        <f t="shared" si="19"/>
        <v>1.1201458695889679</v>
      </c>
      <c r="DD157" s="78">
        <v>1108</v>
      </c>
      <c r="DE157" s="10" t="s">
        <v>142</v>
      </c>
    </row>
    <row r="158" spans="1:109" x14ac:dyDescent="0.25">
      <c r="A158" s="63" t="str">
        <f t="shared" si="20"/>
        <v>22_04_SAM_30</v>
      </c>
      <c r="B158" s="68">
        <v>30</v>
      </c>
      <c r="C158" s="69" t="str">
        <f t="shared" si="12"/>
        <v>30_OPP_SB_RO</v>
      </c>
      <c r="D158" s="5">
        <v>44664</v>
      </c>
      <c r="E158" s="9">
        <v>0.67152777777777783</v>
      </c>
      <c r="F158" s="2" t="s">
        <v>23</v>
      </c>
      <c r="G158" s="9" t="s">
        <v>24</v>
      </c>
      <c r="H158" s="2" t="s">
        <v>25</v>
      </c>
      <c r="I158" s="9"/>
      <c r="J158" s="2">
        <v>195983</v>
      </c>
      <c r="K158" s="2">
        <v>406267</v>
      </c>
      <c r="L158" s="2">
        <v>195983</v>
      </c>
      <c r="M158" s="2">
        <v>406267</v>
      </c>
      <c r="N158" s="9"/>
      <c r="O158" s="2" t="s">
        <v>122</v>
      </c>
      <c r="P158" s="9" t="s">
        <v>236</v>
      </c>
      <c r="Q158" s="23" t="s">
        <v>237</v>
      </c>
      <c r="R158" s="33"/>
      <c r="S158" s="74">
        <v>0</v>
      </c>
      <c r="T158" s="74">
        <v>0</v>
      </c>
      <c r="U158" s="74">
        <v>0</v>
      </c>
      <c r="V158" s="74">
        <v>0</v>
      </c>
      <c r="W158" s="74">
        <v>0</v>
      </c>
      <c r="X158" s="74">
        <v>0</v>
      </c>
      <c r="Y158" s="74">
        <v>0</v>
      </c>
      <c r="Z158" s="74">
        <v>0</v>
      </c>
      <c r="AA158" s="74">
        <v>0</v>
      </c>
      <c r="AB158" s="74">
        <v>0</v>
      </c>
      <c r="AC158" s="74">
        <v>0</v>
      </c>
      <c r="AD158" s="74">
        <v>0</v>
      </c>
      <c r="AE158" s="74">
        <v>0</v>
      </c>
      <c r="AF158" s="74">
        <v>0</v>
      </c>
      <c r="AG158" s="74">
        <v>6</v>
      </c>
      <c r="AH158" s="74">
        <v>0</v>
      </c>
      <c r="AI158" s="74">
        <v>0</v>
      </c>
      <c r="AJ158" s="74">
        <v>0</v>
      </c>
      <c r="AK158" s="74">
        <v>0</v>
      </c>
      <c r="AL158" s="74">
        <v>0</v>
      </c>
      <c r="AM158" s="74">
        <v>0</v>
      </c>
      <c r="AN158" s="74">
        <v>0</v>
      </c>
      <c r="AO158" s="74">
        <v>0</v>
      </c>
      <c r="AP158" s="74">
        <v>0</v>
      </c>
      <c r="AQ158" s="74">
        <v>0</v>
      </c>
      <c r="AR158" s="74">
        <v>0</v>
      </c>
      <c r="AS158" s="74">
        <v>0</v>
      </c>
      <c r="AT158" s="74">
        <v>0</v>
      </c>
      <c r="AU158" s="74">
        <v>0</v>
      </c>
      <c r="AV158" s="74">
        <v>0</v>
      </c>
      <c r="AW158" s="74">
        <v>0</v>
      </c>
      <c r="AX158" s="74">
        <v>0</v>
      </c>
      <c r="AY158" s="74">
        <v>0</v>
      </c>
      <c r="AZ158" s="74">
        <v>0</v>
      </c>
      <c r="BA158" s="74">
        <v>0</v>
      </c>
      <c r="BB158" s="74">
        <v>0</v>
      </c>
      <c r="BC158" s="74">
        <v>0</v>
      </c>
      <c r="BD158" s="74">
        <v>0</v>
      </c>
      <c r="BE158" s="74">
        <v>0</v>
      </c>
      <c r="BF158" s="74">
        <v>0</v>
      </c>
      <c r="BG158" s="74">
        <v>0</v>
      </c>
      <c r="BH158" s="74">
        <v>0</v>
      </c>
      <c r="BI158" s="74">
        <v>0</v>
      </c>
      <c r="BJ158" s="74">
        <v>0</v>
      </c>
      <c r="BK158" s="74">
        <v>0</v>
      </c>
      <c r="BL158" s="74">
        <v>0</v>
      </c>
      <c r="BM158" s="74">
        <v>0</v>
      </c>
      <c r="BN158" s="74">
        <v>0</v>
      </c>
      <c r="BO158" s="74">
        <v>0</v>
      </c>
      <c r="BP158" s="74">
        <v>0</v>
      </c>
      <c r="BQ158" s="74">
        <v>0</v>
      </c>
      <c r="BR158" s="74">
        <v>0</v>
      </c>
      <c r="BS158" s="74">
        <v>0</v>
      </c>
      <c r="BT158" s="74">
        <v>0</v>
      </c>
      <c r="BU158" s="74">
        <v>0</v>
      </c>
      <c r="BV158" s="74">
        <v>0</v>
      </c>
      <c r="BW158" s="74">
        <v>0</v>
      </c>
      <c r="BX158" s="74">
        <v>0</v>
      </c>
      <c r="BY158" s="74">
        <v>0</v>
      </c>
      <c r="BZ158" s="74">
        <v>0</v>
      </c>
      <c r="CA158" s="74">
        <v>0</v>
      </c>
      <c r="CB158" s="74">
        <v>0</v>
      </c>
      <c r="CC158" s="74">
        <v>0</v>
      </c>
      <c r="CD158" s="74">
        <v>0</v>
      </c>
      <c r="CE158" s="74">
        <v>0</v>
      </c>
      <c r="CF158" s="74">
        <v>0</v>
      </c>
      <c r="CG158" s="74">
        <v>0</v>
      </c>
      <c r="CH158" s="74">
        <v>0</v>
      </c>
      <c r="CI158" s="74">
        <v>0</v>
      </c>
      <c r="CJ158" s="74">
        <v>0</v>
      </c>
      <c r="CK158" s="74">
        <v>0</v>
      </c>
      <c r="CL158" s="74">
        <v>0</v>
      </c>
      <c r="CM158" s="74">
        <v>0</v>
      </c>
      <c r="CN158" s="74">
        <v>0</v>
      </c>
      <c r="CO158" s="74">
        <v>0</v>
      </c>
      <c r="CP158" s="33"/>
      <c r="CQ158" s="67">
        <v>40</v>
      </c>
      <c r="CR158" s="74">
        <f t="shared" si="21"/>
        <v>2400</v>
      </c>
      <c r="CS158" s="75">
        <v>2.62221000933333</v>
      </c>
      <c r="CT158" s="11">
        <f t="shared" si="23"/>
        <v>6293.3040223999924</v>
      </c>
      <c r="CU158" s="65"/>
      <c r="CV158" s="72"/>
      <c r="CW158" s="72"/>
      <c r="CX158" s="65"/>
      <c r="CY158" s="65"/>
      <c r="CZ158" s="65"/>
      <c r="DA158" s="66">
        <f t="shared" si="14"/>
        <v>6</v>
      </c>
      <c r="DB158" s="70">
        <f t="shared" si="18"/>
        <v>9.5339427090189444E-4</v>
      </c>
      <c r="DC158" s="70">
        <f t="shared" si="19"/>
        <v>0.95339427090189444</v>
      </c>
      <c r="DD158" s="78">
        <v>1108</v>
      </c>
      <c r="DE158" s="10" t="s">
        <v>142</v>
      </c>
    </row>
    <row r="159" spans="1:109" x14ac:dyDescent="0.25">
      <c r="A159" s="63" t="str">
        <f t="shared" si="20"/>
        <v>22_04_SAM_31</v>
      </c>
      <c r="B159" s="68">
        <v>31</v>
      </c>
      <c r="C159" s="69" t="str">
        <f t="shared" si="12"/>
        <v>31_BOD_BB_RO</v>
      </c>
      <c r="D159" s="5">
        <v>44665</v>
      </c>
      <c r="E159" s="9">
        <v>0.34791666666666665</v>
      </c>
      <c r="F159" s="2" t="s">
        <v>23</v>
      </c>
      <c r="G159" s="9" t="s">
        <v>141</v>
      </c>
      <c r="H159" s="2" t="s">
        <v>28</v>
      </c>
      <c r="I159" s="9"/>
      <c r="J159" s="2">
        <v>195961</v>
      </c>
      <c r="K159" s="2">
        <v>406269</v>
      </c>
      <c r="L159" s="2">
        <v>195961</v>
      </c>
      <c r="M159" s="2">
        <v>406269</v>
      </c>
      <c r="N159" s="9"/>
      <c r="O159" s="2" t="s">
        <v>122</v>
      </c>
      <c r="P159" s="9" t="s">
        <v>236</v>
      </c>
      <c r="Q159" s="23" t="s">
        <v>237</v>
      </c>
      <c r="R159" s="33"/>
      <c r="S159" s="74">
        <v>0</v>
      </c>
      <c r="T159" s="74">
        <v>0</v>
      </c>
      <c r="U159" s="74">
        <v>0</v>
      </c>
      <c r="V159" s="74">
        <v>0</v>
      </c>
      <c r="W159" s="74">
        <v>0</v>
      </c>
      <c r="X159" s="74">
        <v>1</v>
      </c>
      <c r="Y159" s="74">
        <v>0</v>
      </c>
      <c r="Z159" s="74">
        <v>0</v>
      </c>
      <c r="AA159" s="74">
        <v>0</v>
      </c>
      <c r="AB159" s="74">
        <v>0</v>
      </c>
      <c r="AC159" s="74">
        <v>0</v>
      </c>
      <c r="AD159" s="74">
        <v>0</v>
      </c>
      <c r="AE159" s="74">
        <v>0</v>
      </c>
      <c r="AF159" s="74">
        <v>0</v>
      </c>
      <c r="AG159" s="74">
        <v>1</v>
      </c>
      <c r="AH159" s="74">
        <v>2</v>
      </c>
      <c r="AI159" s="74">
        <v>0</v>
      </c>
      <c r="AJ159" s="74">
        <v>0</v>
      </c>
      <c r="AK159" s="74">
        <v>0</v>
      </c>
      <c r="AL159" s="74">
        <v>0</v>
      </c>
      <c r="AM159" s="74">
        <v>0</v>
      </c>
      <c r="AN159" s="74">
        <v>0</v>
      </c>
      <c r="AO159" s="74">
        <v>0</v>
      </c>
      <c r="AP159" s="74">
        <v>0</v>
      </c>
      <c r="AQ159" s="74">
        <v>0</v>
      </c>
      <c r="AR159" s="74">
        <v>0</v>
      </c>
      <c r="AS159" s="74">
        <v>0</v>
      </c>
      <c r="AT159" s="74">
        <v>0</v>
      </c>
      <c r="AU159" s="74">
        <v>0</v>
      </c>
      <c r="AV159" s="74">
        <v>0</v>
      </c>
      <c r="AW159" s="74">
        <v>0</v>
      </c>
      <c r="AX159" s="74">
        <v>0</v>
      </c>
      <c r="AY159" s="74">
        <v>0</v>
      </c>
      <c r="AZ159" s="74">
        <v>0</v>
      </c>
      <c r="BA159" s="74">
        <v>0</v>
      </c>
      <c r="BB159" s="74">
        <v>0</v>
      </c>
      <c r="BC159" s="74">
        <v>0</v>
      </c>
      <c r="BD159" s="74">
        <v>0</v>
      </c>
      <c r="BE159" s="74">
        <v>0</v>
      </c>
      <c r="BF159" s="74">
        <v>0</v>
      </c>
      <c r="BG159" s="74">
        <v>0</v>
      </c>
      <c r="BH159" s="74">
        <v>0</v>
      </c>
      <c r="BI159" s="74">
        <v>0</v>
      </c>
      <c r="BJ159" s="74">
        <v>0</v>
      </c>
      <c r="BK159" s="74">
        <v>0</v>
      </c>
      <c r="BL159" s="74">
        <v>0</v>
      </c>
      <c r="BM159" s="74">
        <v>0</v>
      </c>
      <c r="BN159" s="74">
        <v>0</v>
      </c>
      <c r="BO159" s="74">
        <v>0</v>
      </c>
      <c r="BP159" s="74">
        <v>0</v>
      </c>
      <c r="BQ159" s="74">
        <v>0</v>
      </c>
      <c r="BR159" s="74">
        <v>0</v>
      </c>
      <c r="BS159" s="74">
        <v>0</v>
      </c>
      <c r="BT159" s="74">
        <v>0</v>
      </c>
      <c r="BU159" s="74">
        <v>0</v>
      </c>
      <c r="BV159" s="74">
        <v>0</v>
      </c>
      <c r="BW159" s="74">
        <v>0</v>
      </c>
      <c r="BX159" s="74">
        <v>0</v>
      </c>
      <c r="BY159" s="74">
        <v>0</v>
      </c>
      <c r="BZ159" s="74">
        <v>0</v>
      </c>
      <c r="CA159" s="74">
        <v>0</v>
      </c>
      <c r="CB159" s="74">
        <v>0</v>
      </c>
      <c r="CC159" s="74">
        <v>0</v>
      </c>
      <c r="CD159" s="74">
        <v>0</v>
      </c>
      <c r="CE159" s="74">
        <v>0</v>
      </c>
      <c r="CF159" s="74">
        <v>0</v>
      </c>
      <c r="CG159" s="74">
        <v>0</v>
      </c>
      <c r="CH159" s="74">
        <v>0</v>
      </c>
      <c r="CI159" s="74">
        <v>0</v>
      </c>
      <c r="CJ159" s="74">
        <v>0</v>
      </c>
      <c r="CK159" s="74">
        <v>0</v>
      </c>
      <c r="CL159" s="74">
        <v>0</v>
      </c>
      <c r="CM159" s="74">
        <v>0</v>
      </c>
      <c r="CN159" s="74">
        <v>0</v>
      </c>
      <c r="CO159" s="74">
        <v>0</v>
      </c>
      <c r="CP159" s="33"/>
      <c r="CQ159" s="67">
        <v>40</v>
      </c>
      <c r="CR159" s="74">
        <f t="shared" si="21"/>
        <v>2400</v>
      </c>
      <c r="CS159" s="75">
        <v>1.4879014527618999</v>
      </c>
      <c r="CT159" s="11">
        <f t="shared" si="23"/>
        <v>3570.9634866285596</v>
      </c>
      <c r="CU159" s="65"/>
      <c r="CV159" s="72"/>
      <c r="CW159" s="72"/>
      <c r="CX159" s="65"/>
      <c r="CY159" s="65"/>
      <c r="CZ159" s="65"/>
      <c r="DA159" s="66">
        <f t="shared" si="14"/>
        <v>4</v>
      </c>
      <c r="DB159" s="70">
        <f t="shared" si="18"/>
        <v>1.1201458695889678E-3</v>
      </c>
      <c r="DC159" s="70">
        <f t="shared" si="19"/>
        <v>1.1201458695889679</v>
      </c>
      <c r="DD159" s="78">
        <v>1107</v>
      </c>
      <c r="DE159" s="10" t="s">
        <v>142</v>
      </c>
    </row>
    <row r="160" spans="1:109" x14ac:dyDescent="0.25">
      <c r="A160" s="63" t="str">
        <f t="shared" si="20"/>
        <v>22_04_SAM_32</v>
      </c>
      <c r="B160" s="68">
        <v>32</v>
      </c>
      <c r="C160" s="69" t="str">
        <f t="shared" si="12"/>
        <v>32_OPP_SB_RO</v>
      </c>
      <c r="D160" s="5">
        <v>44665</v>
      </c>
      <c r="E160" s="9">
        <v>0.34791666666666665</v>
      </c>
      <c r="F160" s="2" t="s">
        <v>23</v>
      </c>
      <c r="G160" s="9" t="s">
        <v>24</v>
      </c>
      <c r="H160" s="2" t="s">
        <v>25</v>
      </c>
      <c r="I160" s="9"/>
      <c r="J160" s="2">
        <v>195961</v>
      </c>
      <c r="K160" s="2">
        <v>406269</v>
      </c>
      <c r="L160" s="2">
        <v>195961</v>
      </c>
      <c r="M160" s="2">
        <v>406269</v>
      </c>
      <c r="N160" s="9"/>
      <c r="O160" s="2" t="s">
        <v>122</v>
      </c>
      <c r="P160" s="9" t="s">
        <v>236</v>
      </c>
      <c r="Q160" s="23" t="s">
        <v>237</v>
      </c>
      <c r="R160" s="33"/>
      <c r="S160" s="74">
        <v>0</v>
      </c>
      <c r="T160" s="74">
        <v>0</v>
      </c>
      <c r="U160" s="74">
        <v>0</v>
      </c>
      <c r="V160" s="74">
        <v>0</v>
      </c>
      <c r="W160" s="74">
        <v>0</v>
      </c>
      <c r="X160" s="74">
        <v>0</v>
      </c>
      <c r="Y160" s="74">
        <v>0</v>
      </c>
      <c r="Z160" s="74">
        <v>0</v>
      </c>
      <c r="AA160" s="74">
        <v>0</v>
      </c>
      <c r="AB160" s="74">
        <v>0</v>
      </c>
      <c r="AC160" s="74">
        <v>0</v>
      </c>
      <c r="AD160" s="74">
        <v>0</v>
      </c>
      <c r="AE160" s="74">
        <v>0</v>
      </c>
      <c r="AF160" s="74">
        <v>0</v>
      </c>
      <c r="AG160" s="74">
        <v>1</v>
      </c>
      <c r="AH160" s="74">
        <v>3</v>
      </c>
      <c r="AI160" s="74">
        <v>0</v>
      </c>
      <c r="AJ160" s="74">
        <v>0</v>
      </c>
      <c r="AK160" s="74">
        <v>0</v>
      </c>
      <c r="AL160" s="74">
        <v>0</v>
      </c>
      <c r="AM160" s="74">
        <v>1</v>
      </c>
      <c r="AN160" s="74">
        <v>0</v>
      </c>
      <c r="AO160" s="74">
        <v>0</v>
      </c>
      <c r="AP160" s="74">
        <v>0</v>
      </c>
      <c r="AQ160" s="74">
        <v>0</v>
      </c>
      <c r="AR160" s="74">
        <v>0</v>
      </c>
      <c r="AS160" s="74">
        <v>0</v>
      </c>
      <c r="AT160" s="74">
        <v>0</v>
      </c>
      <c r="AU160" s="74">
        <v>0</v>
      </c>
      <c r="AV160" s="74">
        <v>0</v>
      </c>
      <c r="AW160" s="74">
        <v>0</v>
      </c>
      <c r="AX160" s="74">
        <v>0</v>
      </c>
      <c r="AY160" s="74">
        <v>0</v>
      </c>
      <c r="AZ160" s="74">
        <v>0</v>
      </c>
      <c r="BA160" s="74">
        <v>0</v>
      </c>
      <c r="BB160" s="74">
        <v>0</v>
      </c>
      <c r="BC160" s="74">
        <v>0</v>
      </c>
      <c r="BD160" s="74">
        <v>0</v>
      </c>
      <c r="BE160" s="74">
        <v>0</v>
      </c>
      <c r="BF160" s="74">
        <v>0</v>
      </c>
      <c r="BG160" s="74">
        <v>0</v>
      </c>
      <c r="BH160" s="74">
        <v>0</v>
      </c>
      <c r="BI160" s="74">
        <v>0</v>
      </c>
      <c r="BJ160" s="74">
        <v>0</v>
      </c>
      <c r="BK160" s="74">
        <v>0</v>
      </c>
      <c r="BL160" s="74">
        <v>0</v>
      </c>
      <c r="BM160" s="74">
        <v>0</v>
      </c>
      <c r="BN160" s="74">
        <v>0</v>
      </c>
      <c r="BO160" s="74">
        <v>0</v>
      </c>
      <c r="BP160" s="74">
        <v>0</v>
      </c>
      <c r="BQ160" s="74">
        <v>0</v>
      </c>
      <c r="BR160" s="74">
        <v>0</v>
      </c>
      <c r="BS160" s="74">
        <v>0</v>
      </c>
      <c r="BT160" s="74">
        <v>0</v>
      </c>
      <c r="BU160" s="74">
        <v>0</v>
      </c>
      <c r="BV160" s="74">
        <v>0</v>
      </c>
      <c r="BW160" s="74">
        <v>0</v>
      </c>
      <c r="BX160" s="74">
        <v>0</v>
      </c>
      <c r="BY160" s="74">
        <v>0</v>
      </c>
      <c r="BZ160" s="74">
        <v>0</v>
      </c>
      <c r="CA160" s="74">
        <v>0</v>
      </c>
      <c r="CB160" s="74">
        <v>0</v>
      </c>
      <c r="CC160" s="74">
        <v>0</v>
      </c>
      <c r="CD160" s="74">
        <v>0</v>
      </c>
      <c r="CE160" s="74">
        <v>0</v>
      </c>
      <c r="CF160" s="74">
        <v>0</v>
      </c>
      <c r="CG160" s="74">
        <v>0</v>
      </c>
      <c r="CH160" s="74">
        <v>0</v>
      </c>
      <c r="CI160" s="74">
        <v>0</v>
      </c>
      <c r="CJ160" s="74">
        <v>0</v>
      </c>
      <c r="CK160" s="74">
        <v>0</v>
      </c>
      <c r="CL160" s="74">
        <v>0</v>
      </c>
      <c r="CM160" s="74">
        <v>0</v>
      </c>
      <c r="CN160" s="74">
        <v>0</v>
      </c>
      <c r="CO160" s="74">
        <v>1</v>
      </c>
      <c r="CP160" s="33"/>
      <c r="CQ160" s="67">
        <v>40</v>
      </c>
      <c r="CR160" s="74">
        <f t="shared" si="21"/>
        <v>2400</v>
      </c>
      <c r="CS160" s="75">
        <v>2.62221000933333</v>
      </c>
      <c r="CT160" s="11">
        <f t="shared" si="23"/>
        <v>6293.3040223999924</v>
      </c>
      <c r="CU160" s="65"/>
      <c r="CV160" s="72"/>
      <c r="CW160" s="72"/>
      <c r="CX160" s="65"/>
      <c r="CY160" s="65"/>
      <c r="CZ160" s="65"/>
      <c r="DA160" s="66">
        <f t="shared" si="14"/>
        <v>6</v>
      </c>
      <c r="DB160" s="70">
        <f t="shared" si="18"/>
        <v>9.5339427090189444E-4</v>
      </c>
      <c r="DC160" s="70">
        <f t="shared" si="19"/>
        <v>0.95339427090189444</v>
      </c>
      <c r="DD160" s="78">
        <v>1107</v>
      </c>
      <c r="DE160" s="10" t="s">
        <v>142</v>
      </c>
    </row>
    <row r="161" spans="1:109" x14ac:dyDescent="0.25">
      <c r="A161" s="63" t="str">
        <f t="shared" si="20"/>
        <v>22_04_SAM_33</v>
      </c>
      <c r="B161" s="68">
        <v>33</v>
      </c>
      <c r="C161" s="69" t="str">
        <f t="shared" si="12"/>
        <v>33_OPP_BB_RO</v>
      </c>
      <c r="D161" s="5">
        <v>44665</v>
      </c>
      <c r="E161" s="9">
        <v>0.38055555555555554</v>
      </c>
      <c r="F161" s="2" t="s">
        <v>23</v>
      </c>
      <c r="G161" s="9" t="s">
        <v>24</v>
      </c>
      <c r="H161" s="2" t="s">
        <v>28</v>
      </c>
      <c r="I161" s="9"/>
      <c r="J161" s="2">
        <v>195961</v>
      </c>
      <c r="K161" s="2">
        <v>406269</v>
      </c>
      <c r="L161" s="2">
        <v>195961</v>
      </c>
      <c r="M161" s="2">
        <v>406269</v>
      </c>
      <c r="N161" s="9"/>
      <c r="O161" s="2" t="s">
        <v>122</v>
      </c>
      <c r="P161" s="9" t="s">
        <v>236</v>
      </c>
      <c r="Q161" s="23" t="s">
        <v>237</v>
      </c>
      <c r="R161" s="33"/>
      <c r="S161" s="74">
        <v>0</v>
      </c>
      <c r="T161" s="74">
        <v>0</v>
      </c>
      <c r="U161" s="74">
        <v>0</v>
      </c>
      <c r="V161" s="74">
        <v>0</v>
      </c>
      <c r="W161" s="74">
        <v>0</v>
      </c>
      <c r="X161" s="74">
        <v>3</v>
      </c>
      <c r="Y161" s="74">
        <v>0</v>
      </c>
      <c r="Z161" s="74">
        <v>0</v>
      </c>
      <c r="AA161" s="74">
        <v>0</v>
      </c>
      <c r="AB161" s="74">
        <v>0</v>
      </c>
      <c r="AC161" s="74">
        <v>0</v>
      </c>
      <c r="AD161" s="74">
        <v>0</v>
      </c>
      <c r="AE161" s="74">
        <v>0</v>
      </c>
      <c r="AF161" s="74">
        <v>0</v>
      </c>
      <c r="AG161" s="74">
        <v>13</v>
      </c>
      <c r="AH161" s="74">
        <v>4</v>
      </c>
      <c r="AI161" s="74">
        <v>0</v>
      </c>
      <c r="AJ161" s="74">
        <v>0</v>
      </c>
      <c r="AK161" s="74">
        <v>0</v>
      </c>
      <c r="AL161" s="74">
        <v>1</v>
      </c>
      <c r="AM161" s="74">
        <v>3</v>
      </c>
      <c r="AN161" s="74">
        <v>0</v>
      </c>
      <c r="AO161" s="74">
        <v>0</v>
      </c>
      <c r="AP161" s="74">
        <v>0</v>
      </c>
      <c r="AQ161" s="74">
        <v>0</v>
      </c>
      <c r="AR161" s="74">
        <v>0</v>
      </c>
      <c r="AS161" s="74">
        <v>0</v>
      </c>
      <c r="AT161" s="74">
        <v>0</v>
      </c>
      <c r="AU161" s="74">
        <v>0</v>
      </c>
      <c r="AV161" s="74">
        <v>0</v>
      </c>
      <c r="AW161" s="74">
        <v>0</v>
      </c>
      <c r="AX161" s="74">
        <v>0</v>
      </c>
      <c r="AY161" s="74">
        <v>0</v>
      </c>
      <c r="AZ161" s="74">
        <v>0</v>
      </c>
      <c r="BA161" s="74">
        <v>0</v>
      </c>
      <c r="BB161" s="74">
        <v>0</v>
      </c>
      <c r="BC161" s="74">
        <v>0</v>
      </c>
      <c r="BD161" s="74">
        <v>0</v>
      </c>
      <c r="BE161" s="74">
        <v>0</v>
      </c>
      <c r="BF161" s="74">
        <v>0</v>
      </c>
      <c r="BG161" s="74">
        <v>0</v>
      </c>
      <c r="BH161" s="74">
        <v>0</v>
      </c>
      <c r="BI161" s="74">
        <v>0</v>
      </c>
      <c r="BJ161" s="74">
        <v>0</v>
      </c>
      <c r="BK161" s="74">
        <v>0</v>
      </c>
      <c r="BL161" s="74">
        <v>0</v>
      </c>
      <c r="BM161" s="74">
        <v>0</v>
      </c>
      <c r="BN161" s="74">
        <v>0</v>
      </c>
      <c r="BO161" s="74">
        <v>0</v>
      </c>
      <c r="BP161" s="74">
        <v>0</v>
      </c>
      <c r="BQ161" s="74">
        <v>0</v>
      </c>
      <c r="BR161" s="74">
        <v>0</v>
      </c>
      <c r="BS161" s="74">
        <v>0</v>
      </c>
      <c r="BT161" s="74">
        <v>0</v>
      </c>
      <c r="BU161" s="74">
        <v>0</v>
      </c>
      <c r="BV161" s="74">
        <v>0</v>
      </c>
      <c r="BW161" s="74">
        <v>0</v>
      </c>
      <c r="BX161" s="74">
        <v>0</v>
      </c>
      <c r="BY161" s="74">
        <v>0</v>
      </c>
      <c r="BZ161" s="74">
        <v>0</v>
      </c>
      <c r="CA161" s="74">
        <v>1</v>
      </c>
      <c r="CB161" s="74">
        <v>0</v>
      </c>
      <c r="CC161" s="74">
        <v>0</v>
      </c>
      <c r="CD161" s="74">
        <v>0</v>
      </c>
      <c r="CE161" s="74">
        <v>0</v>
      </c>
      <c r="CF161" s="74">
        <v>1</v>
      </c>
      <c r="CG161" s="74">
        <v>0</v>
      </c>
      <c r="CH161" s="74">
        <v>0</v>
      </c>
      <c r="CI161" s="74">
        <v>0</v>
      </c>
      <c r="CJ161" s="74">
        <v>0</v>
      </c>
      <c r="CK161" s="74">
        <v>0</v>
      </c>
      <c r="CL161" s="74">
        <v>0</v>
      </c>
      <c r="CM161" s="74">
        <v>0</v>
      </c>
      <c r="CN161" s="74">
        <v>0</v>
      </c>
      <c r="CO161" s="74">
        <v>2</v>
      </c>
      <c r="CP161" s="33"/>
      <c r="CQ161" s="67">
        <v>40</v>
      </c>
      <c r="CR161" s="74">
        <f t="shared" si="21"/>
        <v>2400</v>
      </c>
      <c r="CS161" s="75">
        <v>2.4045708790476148</v>
      </c>
      <c r="CT161" s="11">
        <f t="shared" si="23"/>
        <v>5770.9701097142752</v>
      </c>
      <c r="CU161" s="65"/>
      <c r="CV161" s="72"/>
      <c r="CW161" s="72"/>
      <c r="CX161" s="65"/>
      <c r="CY161" s="65"/>
      <c r="CZ161" s="65"/>
      <c r="DA161" s="66">
        <f t="shared" si="14"/>
        <v>28</v>
      </c>
      <c r="DB161" s="70">
        <f t="shared" si="18"/>
        <v>4.8518705638186544E-3</v>
      </c>
      <c r="DC161" s="70">
        <f t="shared" si="19"/>
        <v>4.8518705638186548</v>
      </c>
      <c r="DD161" s="78">
        <v>1107</v>
      </c>
      <c r="DE161" s="10" t="s">
        <v>142</v>
      </c>
    </row>
    <row r="162" spans="1:109" x14ac:dyDescent="0.25">
      <c r="A162" s="63" t="str">
        <f t="shared" si="20"/>
        <v>22_04_SAM_34</v>
      </c>
      <c r="B162" s="68">
        <v>34</v>
      </c>
      <c r="C162" s="69" t="str">
        <f t="shared" si="12"/>
        <v>34_OPP_SB_RO</v>
      </c>
      <c r="D162" s="5">
        <v>44665</v>
      </c>
      <c r="E162" s="9">
        <v>0.38055555555555554</v>
      </c>
      <c r="F162" s="2" t="s">
        <v>23</v>
      </c>
      <c r="G162" s="9" t="s">
        <v>24</v>
      </c>
      <c r="H162" s="2" t="s">
        <v>25</v>
      </c>
      <c r="I162" s="9"/>
      <c r="J162" s="2">
        <v>195961</v>
      </c>
      <c r="K162" s="2">
        <v>406269</v>
      </c>
      <c r="L162" s="2">
        <v>195961</v>
      </c>
      <c r="M162" s="2">
        <v>406269</v>
      </c>
      <c r="N162" s="9"/>
      <c r="O162" s="2" t="s">
        <v>122</v>
      </c>
      <c r="P162" s="9" t="s">
        <v>236</v>
      </c>
      <c r="Q162" s="23" t="s">
        <v>237</v>
      </c>
      <c r="R162" s="33"/>
      <c r="S162" s="74">
        <v>0</v>
      </c>
      <c r="T162" s="74">
        <v>0</v>
      </c>
      <c r="U162" s="74">
        <v>0</v>
      </c>
      <c r="V162" s="74">
        <v>0</v>
      </c>
      <c r="W162" s="74">
        <v>0</v>
      </c>
      <c r="X162" s="74">
        <v>5</v>
      </c>
      <c r="Y162" s="74">
        <v>0</v>
      </c>
      <c r="Z162" s="74">
        <v>0</v>
      </c>
      <c r="AA162" s="74">
        <v>0</v>
      </c>
      <c r="AB162" s="74">
        <v>0</v>
      </c>
      <c r="AC162" s="74">
        <v>0</v>
      </c>
      <c r="AD162" s="74">
        <v>0</v>
      </c>
      <c r="AE162" s="74">
        <v>0</v>
      </c>
      <c r="AF162" s="74">
        <v>0</v>
      </c>
      <c r="AG162" s="74">
        <v>1</v>
      </c>
      <c r="AH162" s="74">
        <v>2</v>
      </c>
      <c r="AI162" s="74">
        <v>0</v>
      </c>
      <c r="AJ162" s="74">
        <v>2</v>
      </c>
      <c r="AK162" s="74">
        <v>0</v>
      </c>
      <c r="AL162" s="74">
        <v>0</v>
      </c>
      <c r="AM162" s="74">
        <v>0</v>
      </c>
      <c r="AN162" s="74">
        <v>0</v>
      </c>
      <c r="AO162" s="74">
        <v>0</v>
      </c>
      <c r="AP162" s="74">
        <v>0</v>
      </c>
      <c r="AQ162" s="74">
        <v>0</v>
      </c>
      <c r="AR162" s="74">
        <v>0</v>
      </c>
      <c r="AS162" s="74">
        <v>0</v>
      </c>
      <c r="AT162" s="74">
        <v>0</v>
      </c>
      <c r="AU162" s="74">
        <v>0</v>
      </c>
      <c r="AV162" s="74">
        <v>0</v>
      </c>
      <c r="AW162" s="74">
        <v>0</v>
      </c>
      <c r="AX162" s="74">
        <v>0</v>
      </c>
      <c r="AY162" s="74">
        <v>0</v>
      </c>
      <c r="AZ162" s="74">
        <v>0</v>
      </c>
      <c r="BA162" s="74">
        <v>0</v>
      </c>
      <c r="BB162" s="74">
        <v>0</v>
      </c>
      <c r="BC162" s="74">
        <v>0</v>
      </c>
      <c r="BD162" s="74">
        <v>0</v>
      </c>
      <c r="BE162" s="74">
        <v>0</v>
      </c>
      <c r="BF162" s="74">
        <v>0</v>
      </c>
      <c r="BG162" s="74">
        <v>0</v>
      </c>
      <c r="BH162" s="74">
        <v>2</v>
      </c>
      <c r="BI162" s="74">
        <v>0</v>
      </c>
      <c r="BJ162" s="74">
        <v>0</v>
      </c>
      <c r="BK162" s="74">
        <v>0</v>
      </c>
      <c r="BL162" s="74">
        <v>0</v>
      </c>
      <c r="BM162" s="74">
        <v>0</v>
      </c>
      <c r="BN162" s="74">
        <v>0</v>
      </c>
      <c r="BO162" s="74">
        <v>0</v>
      </c>
      <c r="BP162" s="74">
        <v>0</v>
      </c>
      <c r="BQ162" s="74">
        <v>0</v>
      </c>
      <c r="BR162" s="74">
        <v>0</v>
      </c>
      <c r="BS162" s="74">
        <v>1</v>
      </c>
      <c r="BT162" s="74">
        <v>0</v>
      </c>
      <c r="BU162" s="74">
        <v>0</v>
      </c>
      <c r="BV162" s="74">
        <v>0</v>
      </c>
      <c r="BW162" s="74">
        <v>0</v>
      </c>
      <c r="BX162" s="74">
        <v>0</v>
      </c>
      <c r="BY162" s="74">
        <v>0</v>
      </c>
      <c r="BZ162" s="74">
        <v>0</v>
      </c>
      <c r="CA162" s="74">
        <v>3</v>
      </c>
      <c r="CB162" s="74">
        <v>0</v>
      </c>
      <c r="CC162" s="74">
        <v>0</v>
      </c>
      <c r="CD162" s="74">
        <v>0</v>
      </c>
      <c r="CE162" s="74">
        <v>0</v>
      </c>
      <c r="CF162" s="74">
        <v>0</v>
      </c>
      <c r="CG162" s="74">
        <v>0</v>
      </c>
      <c r="CH162" s="74">
        <v>0</v>
      </c>
      <c r="CI162" s="74">
        <v>0</v>
      </c>
      <c r="CJ162" s="74">
        <v>0</v>
      </c>
      <c r="CK162" s="74">
        <v>0</v>
      </c>
      <c r="CL162" s="74">
        <v>0</v>
      </c>
      <c r="CM162" s="74">
        <v>0</v>
      </c>
      <c r="CN162" s="74">
        <v>0</v>
      </c>
      <c r="CO162" s="74">
        <v>0</v>
      </c>
      <c r="CP162" s="33"/>
      <c r="CQ162" s="67">
        <v>40</v>
      </c>
      <c r="CR162" s="74">
        <f t="shared" si="21"/>
        <v>2400</v>
      </c>
      <c r="CS162" s="75">
        <v>2.62221000933333</v>
      </c>
      <c r="CT162" s="11">
        <f t="shared" si="23"/>
        <v>6293.3040223999924</v>
      </c>
      <c r="CU162" s="65"/>
      <c r="CV162" s="72"/>
      <c r="CW162" s="72"/>
      <c r="CX162" s="65"/>
      <c r="CY162" s="65"/>
      <c r="CZ162" s="65"/>
      <c r="DA162" s="66">
        <f t="shared" si="14"/>
        <v>16</v>
      </c>
      <c r="DB162" s="70">
        <f t="shared" si="18"/>
        <v>2.5423847224050515E-3</v>
      </c>
      <c r="DC162" s="70">
        <f t="shared" si="19"/>
        <v>2.5423847224050515</v>
      </c>
      <c r="DD162" s="78">
        <v>1107</v>
      </c>
      <c r="DE162" s="10" t="s">
        <v>142</v>
      </c>
    </row>
    <row r="163" spans="1:109" x14ac:dyDescent="0.25">
      <c r="A163" s="63" t="str">
        <f t="shared" si="20"/>
        <v>22_04_SAM_35</v>
      </c>
      <c r="B163" s="68">
        <v>35</v>
      </c>
      <c r="C163" s="69" t="str">
        <f t="shared" si="12"/>
        <v>35_BOD_BB_LO</v>
      </c>
      <c r="D163" s="5">
        <v>44665</v>
      </c>
      <c r="E163" s="9">
        <v>0.4152777777777778</v>
      </c>
      <c r="F163" s="2" t="s">
        <v>139</v>
      </c>
      <c r="G163" s="9" t="s">
        <v>141</v>
      </c>
      <c r="H163" s="2" t="s">
        <v>28</v>
      </c>
      <c r="I163" s="9"/>
      <c r="J163" s="2">
        <v>195932</v>
      </c>
      <c r="K163" s="2">
        <v>406231</v>
      </c>
      <c r="L163" s="2">
        <v>195932</v>
      </c>
      <c r="M163" s="2">
        <v>406231</v>
      </c>
      <c r="N163" s="9"/>
      <c r="O163" s="2" t="s">
        <v>122</v>
      </c>
      <c r="P163" s="9" t="s">
        <v>236</v>
      </c>
      <c r="Q163" s="23" t="s">
        <v>237</v>
      </c>
      <c r="R163" s="33"/>
      <c r="S163" s="74">
        <v>0</v>
      </c>
      <c r="T163" s="74">
        <v>0</v>
      </c>
      <c r="U163" s="74">
        <v>0</v>
      </c>
      <c r="V163" s="74">
        <v>0</v>
      </c>
      <c r="W163" s="74">
        <v>1</v>
      </c>
      <c r="X163" s="74">
        <v>0</v>
      </c>
      <c r="Y163" s="74">
        <v>0</v>
      </c>
      <c r="Z163" s="74">
        <v>0</v>
      </c>
      <c r="AA163" s="74">
        <v>0</v>
      </c>
      <c r="AB163" s="74">
        <v>0</v>
      </c>
      <c r="AC163" s="74">
        <v>0</v>
      </c>
      <c r="AD163" s="74">
        <v>0</v>
      </c>
      <c r="AE163" s="74">
        <v>0</v>
      </c>
      <c r="AF163" s="74">
        <v>0</v>
      </c>
      <c r="AG163" s="74">
        <v>13</v>
      </c>
      <c r="AH163" s="74">
        <v>2</v>
      </c>
      <c r="AI163" s="74">
        <v>0</v>
      </c>
      <c r="AJ163" s="74">
        <v>0</v>
      </c>
      <c r="AK163" s="74">
        <v>0</v>
      </c>
      <c r="AL163" s="74">
        <v>0</v>
      </c>
      <c r="AM163" s="74">
        <v>0</v>
      </c>
      <c r="AN163" s="74">
        <v>0</v>
      </c>
      <c r="AO163" s="74">
        <v>0</v>
      </c>
      <c r="AP163" s="74">
        <v>0</v>
      </c>
      <c r="AQ163" s="74">
        <v>0</v>
      </c>
      <c r="AR163" s="74">
        <v>0</v>
      </c>
      <c r="AS163" s="74">
        <v>0</v>
      </c>
      <c r="AT163" s="74">
        <v>0</v>
      </c>
      <c r="AU163" s="74">
        <v>0</v>
      </c>
      <c r="AV163" s="74">
        <v>0</v>
      </c>
      <c r="AW163" s="74">
        <v>0</v>
      </c>
      <c r="AX163" s="74">
        <v>0</v>
      </c>
      <c r="AY163" s="74">
        <v>0</v>
      </c>
      <c r="AZ163" s="74">
        <v>0</v>
      </c>
      <c r="BA163" s="74">
        <v>0</v>
      </c>
      <c r="BB163" s="74">
        <v>0</v>
      </c>
      <c r="BC163" s="74">
        <v>0</v>
      </c>
      <c r="BD163" s="74">
        <v>0</v>
      </c>
      <c r="BE163" s="74">
        <v>0</v>
      </c>
      <c r="BF163" s="74">
        <v>0</v>
      </c>
      <c r="BG163" s="74">
        <v>0</v>
      </c>
      <c r="BH163" s="74">
        <v>0</v>
      </c>
      <c r="BI163" s="74">
        <v>0</v>
      </c>
      <c r="BJ163" s="74">
        <v>0</v>
      </c>
      <c r="BK163" s="74">
        <v>0</v>
      </c>
      <c r="BL163" s="74">
        <v>0</v>
      </c>
      <c r="BM163" s="74">
        <v>0</v>
      </c>
      <c r="BN163" s="74">
        <v>0</v>
      </c>
      <c r="BO163" s="74">
        <v>0</v>
      </c>
      <c r="BP163" s="74">
        <v>0</v>
      </c>
      <c r="BQ163" s="74">
        <v>0</v>
      </c>
      <c r="BR163" s="74">
        <v>0</v>
      </c>
      <c r="BS163" s="74">
        <v>0</v>
      </c>
      <c r="BT163" s="74">
        <v>0</v>
      </c>
      <c r="BU163" s="74">
        <v>0</v>
      </c>
      <c r="BV163" s="74">
        <v>0</v>
      </c>
      <c r="BW163" s="74">
        <v>0</v>
      </c>
      <c r="BX163" s="74">
        <v>0</v>
      </c>
      <c r="BY163" s="74">
        <v>0</v>
      </c>
      <c r="BZ163" s="74">
        <v>0</v>
      </c>
      <c r="CA163" s="74">
        <v>1</v>
      </c>
      <c r="CB163" s="74">
        <v>0</v>
      </c>
      <c r="CC163" s="74">
        <v>0</v>
      </c>
      <c r="CD163" s="74">
        <v>0</v>
      </c>
      <c r="CE163" s="74">
        <v>0</v>
      </c>
      <c r="CF163" s="74">
        <v>0</v>
      </c>
      <c r="CG163" s="74">
        <v>0</v>
      </c>
      <c r="CH163" s="74">
        <v>0</v>
      </c>
      <c r="CI163" s="74">
        <v>0</v>
      </c>
      <c r="CJ163" s="74">
        <v>0</v>
      </c>
      <c r="CK163" s="74">
        <v>0</v>
      </c>
      <c r="CL163" s="74">
        <v>0</v>
      </c>
      <c r="CM163" s="74">
        <v>0</v>
      </c>
      <c r="CN163" s="74">
        <v>0</v>
      </c>
      <c r="CO163" s="74">
        <v>0</v>
      </c>
      <c r="CP163" s="33"/>
      <c r="CQ163" s="67">
        <v>40</v>
      </c>
      <c r="CR163" s="74">
        <f t="shared" si="21"/>
        <v>2400</v>
      </c>
      <c r="CS163" s="75">
        <v>2.6789017583090402</v>
      </c>
      <c r="CT163" s="11">
        <f t="shared" si="23"/>
        <v>6429.3642199416963</v>
      </c>
      <c r="CU163" s="65"/>
      <c r="CV163" s="72"/>
      <c r="CW163" s="72"/>
      <c r="CX163" s="65"/>
      <c r="CY163" s="65"/>
      <c r="CZ163" s="65"/>
      <c r="DA163" s="66">
        <f t="shared" si="14"/>
        <v>17</v>
      </c>
      <c r="DB163" s="70">
        <f t="shared" si="18"/>
        <v>2.6441183635656841E-3</v>
      </c>
      <c r="DC163" s="70">
        <f t="shared" si="19"/>
        <v>2.644118363565684</v>
      </c>
      <c r="DD163" s="78">
        <v>1106</v>
      </c>
      <c r="DE163" s="10" t="s">
        <v>142</v>
      </c>
    </row>
    <row r="164" spans="1:109" x14ac:dyDescent="0.25">
      <c r="A164" s="63" t="str">
        <f t="shared" si="20"/>
        <v>22_04_SAM_36</v>
      </c>
      <c r="B164" s="68">
        <v>36</v>
      </c>
      <c r="C164" s="69" t="str">
        <f t="shared" si="12"/>
        <v>36_OPP_SB_LO</v>
      </c>
      <c r="D164" s="5">
        <v>44665</v>
      </c>
      <c r="E164" s="9">
        <v>0.4152777777777778</v>
      </c>
      <c r="F164" s="2" t="s">
        <v>139</v>
      </c>
      <c r="G164" s="9" t="s">
        <v>24</v>
      </c>
      <c r="H164" s="2" t="s">
        <v>25</v>
      </c>
      <c r="I164" s="9"/>
      <c r="J164" s="2">
        <v>195932</v>
      </c>
      <c r="K164" s="2">
        <v>406231</v>
      </c>
      <c r="L164" s="2">
        <v>195932</v>
      </c>
      <c r="M164" s="2">
        <v>406231</v>
      </c>
      <c r="N164" s="9"/>
      <c r="O164" s="2" t="s">
        <v>122</v>
      </c>
      <c r="P164" s="9" t="s">
        <v>236</v>
      </c>
      <c r="Q164" s="23" t="s">
        <v>237</v>
      </c>
      <c r="R164" s="33"/>
      <c r="S164" s="74">
        <v>0</v>
      </c>
      <c r="T164" s="74">
        <v>0</v>
      </c>
      <c r="U164" s="74">
        <v>0</v>
      </c>
      <c r="V164" s="74">
        <v>0</v>
      </c>
      <c r="W164" s="74">
        <v>0</v>
      </c>
      <c r="X164" s="74">
        <v>1</v>
      </c>
      <c r="Y164" s="74">
        <v>0</v>
      </c>
      <c r="Z164" s="74">
        <v>0</v>
      </c>
      <c r="AA164" s="74">
        <v>0</v>
      </c>
      <c r="AB164" s="74">
        <v>0</v>
      </c>
      <c r="AC164" s="74">
        <v>0</v>
      </c>
      <c r="AD164" s="74">
        <v>0</v>
      </c>
      <c r="AE164" s="74">
        <v>0</v>
      </c>
      <c r="AF164" s="74">
        <v>0</v>
      </c>
      <c r="AG164" s="74">
        <v>10</v>
      </c>
      <c r="AH164" s="74">
        <v>8</v>
      </c>
      <c r="AI164" s="74">
        <v>0</v>
      </c>
      <c r="AJ164" s="74">
        <v>0</v>
      </c>
      <c r="AK164" s="74">
        <v>0</v>
      </c>
      <c r="AL164" s="74">
        <v>1</v>
      </c>
      <c r="AM164" s="74">
        <v>0</v>
      </c>
      <c r="AN164" s="74">
        <v>0</v>
      </c>
      <c r="AO164" s="74">
        <v>0</v>
      </c>
      <c r="AP164" s="74">
        <v>0</v>
      </c>
      <c r="AQ164" s="74">
        <v>0</v>
      </c>
      <c r="AR164" s="74">
        <v>0</v>
      </c>
      <c r="AS164" s="74">
        <v>0</v>
      </c>
      <c r="AT164" s="74">
        <v>0</v>
      </c>
      <c r="AU164" s="74">
        <v>0</v>
      </c>
      <c r="AV164" s="74">
        <v>0</v>
      </c>
      <c r="AW164" s="74">
        <v>0</v>
      </c>
      <c r="AX164" s="74">
        <v>0</v>
      </c>
      <c r="AY164" s="74">
        <v>0</v>
      </c>
      <c r="AZ164" s="74">
        <v>0</v>
      </c>
      <c r="BA164" s="74">
        <v>0</v>
      </c>
      <c r="BB164" s="74">
        <v>0</v>
      </c>
      <c r="BC164" s="74">
        <v>0</v>
      </c>
      <c r="BD164" s="74">
        <v>0</v>
      </c>
      <c r="BE164" s="74">
        <v>0</v>
      </c>
      <c r="BF164" s="74">
        <v>0</v>
      </c>
      <c r="BG164" s="74">
        <v>0</v>
      </c>
      <c r="BH164" s="74">
        <v>1</v>
      </c>
      <c r="BI164" s="74">
        <v>0</v>
      </c>
      <c r="BJ164" s="74">
        <v>0</v>
      </c>
      <c r="BK164" s="74">
        <v>0</v>
      </c>
      <c r="BL164" s="74">
        <v>0</v>
      </c>
      <c r="BM164" s="74">
        <v>0</v>
      </c>
      <c r="BN164" s="74">
        <v>0</v>
      </c>
      <c r="BO164" s="74">
        <v>0</v>
      </c>
      <c r="BP164" s="74">
        <v>0</v>
      </c>
      <c r="BQ164" s="74">
        <v>0</v>
      </c>
      <c r="BR164" s="74">
        <v>0</v>
      </c>
      <c r="BS164" s="74">
        <v>0</v>
      </c>
      <c r="BT164" s="74">
        <v>0</v>
      </c>
      <c r="BU164" s="74">
        <v>0</v>
      </c>
      <c r="BV164" s="74">
        <v>0</v>
      </c>
      <c r="BW164" s="74">
        <v>0</v>
      </c>
      <c r="BX164" s="74">
        <v>0</v>
      </c>
      <c r="BY164" s="74">
        <v>0</v>
      </c>
      <c r="BZ164" s="74">
        <v>0</v>
      </c>
      <c r="CA164" s="74">
        <v>0</v>
      </c>
      <c r="CB164" s="74">
        <v>1</v>
      </c>
      <c r="CC164" s="74">
        <v>0</v>
      </c>
      <c r="CD164" s="74">
        <v>0</v>
      </c>
      <c r="CE164" s="74">
        <v>0</v>
      </c>
      <c r="CF164" s="74">
        <v>0</v>
      </c>
      <c r="CG164" s="74">
        <v>0</v>
      </c>
      <c r="CH164" s="74">
        <v>0</v>
      </c>
      <c r="CI164" s="74">
        <v>0</v>
      </c>
      <c r="CJ164" s="74">
        <v>0</v>
      </c>
      <c r="CK164" s="74">
        <v>0</v>
      </c>
      <c r="CL164" s="74">
        <v>0</v>
      </c>
      <c r="CM164" s="74">
        <v>0</v>
      </c>
      <c r="CN164" s="74">
        <v>0</v>
      </c>
      <c r="CO164" s="74">
        <v>0</v>
      </c>
      <c r="CP164" s="33"/>
      <c r="CQ164" s="67">
        <v>40</v>
      </c>
      <c r="CR164" s="74">
        <f t="shared" si="21"/>
        <v>2400</v>
      </c>
      <c r="CS164" s="75">
        <v>3.9728813732191299</v>
      </c>
      <c r="CT164" s="11">
        <f t="shared" si="23"/>
        <v>9534.9152957259121</v>
      </c>
      <c r="CU164" s="65"/>
      <c r="CV164" s="72"/>
      <c r="CW164" s="72"/>
      <c r="CX164" s="65"/>
      <c r="CY164" s="65"/>
      <c r="CZ164" s="65"/>
      <c r="DA164" s="66">
        <f t="shared" si="14"/>
        <v>22</v>
      </c>
      <c r="DB164" s="70">
        <f t="shared" si="18"/>
        <v>2.3073094325087129E-3</v>
      </c>
      <c r="DC164" s="70">
        <f t="shared" si="19"/>
        <v>2.3073094325087129</v>
      </c>
      <c r="DD164" s="78">
        <v>1106</v>
      </c>
      <c r="DE164" s="10" t="s">
        <v>142</v>
      </c>
    </row>
    <row r="165" spans="1:109" x14ac:dyDescent="0.25">
      <c r="A165" s="63" t="str">
        <f t="shared" si="20"/>
        <v>22_04_SAM_37</v>
      </c>
      <c r="B165" s="68">
        <v>37</v>
      </c>
      <c r="C165" s="69" t="str">
        <f t="shared" si="12"/>
        <v>37_OPP_BB_LO</v>
      </c>
      <c r="D165" s="5">
        <v>44665</v>
      </c>
      <c r="E165" s="9">
        <v>0.45</v>
      </c>
      <c r="F165" s="2" t="s">
        <v>139</v>
      </c>
      <c r="G165" s="9" t="s">
        <v>24</v>
      </c>
      <c r="H165" s="2" t="s">
        <v>28</v>
      </c>
      <c r="I165" s="9"/>
      <c r="J165" s="2">
        <v>195932</v>
      </c>
      <c r="K165" s="2">
        <v>406231</v>
      </c>
      <c r="L165" s="2">
        <v>195932</v>
      </c>
      <c r="M165" s="2">
        <v>406231</v>
      </c>
      <c r="N165" s="9"/>
      <c r="O165" s="2" t="s">
        <v>122</v>
      </c>
      <c r="P165" s="9" t="s">
        <v>236</v>
      </c>
      <c r="Q165" s="23" t="s">
        <v>237</v>
      </c>
      <c r="R165" s="33"/>
      <c r="S165" s="74">
        <v>0</v>
      </c>
      <c r="T165" s="74">
        <v>0</v>
      </c>
      <c r="U165" s="74">
        <v>0</v>
      </c>
      <c r="V165" s="74">
        <v>0</v>
      </c>
      <c r="W165" s="74">
        <v>0</v>
      </c>
      <c r="X165" s="74">
        <v>1</v>
      </c>
      <c r="Y165" s="74">
        <v>0</v>
      </c>
      <c r="Z165" s="74">
        <v>0</v>
      </c>
      <c r="AA165" s="74">
        <v>0</v>
      </c>
      <c r="AB165" s="74">
        <v>0</v>
      </c>
      <c r="AC165" s="74">
        <v>0</v>
      </c>
      <c r="AD165" s="74">
        <v>0</v>
      </c>
      <c r="AE165" s="74">
        <v>0</v>
      </c>
      <c r="AF165" s="74">
        <v>0</v>
      </c>
      <c r="AG165" s="74">
        <v>15</v>
      </c>
      <c r="AH165" s="74">
        <v>5</v>
      </c>
      <c r="AI165" s="74">
        <v>0</v>
      </c>
      <c r="AJ165" s="74">
        <v>0</v>
      </c>
      <c r="AK165" s="74">
        <v>0</v>
      </c>
      <c r="AL165" s="74">
        <v>0</v>
      </c>
      <c r="AM165" s="74">
        <v>0</v>
      </c>
      <c r="AN165" s="74">
        <v>0</v>
      </c>
      <c r="AO165" s="74">
        <v>0</v>
      </c>
      <c r="AP165" s="74">
        <v>0</v>
      </c>
      <c r="AQ165" s="74">
        <v>0</v>
      </c>
      <c r="AR165" s="74">
        <v>0</v>
      </c>
      <c r="AS165" s="74">
        <v>0</v>
      </c>
      <c r="AT165" s="74">
        <v>0</v>
      </c>
      <c r="AU165" s="74">
        <v>0</v>
      </c>
      <c r="AV165" s="74">
        <v>0</v>
      </c>
      <c r="AW165" s="74">
        <v>0</v>
      </c>
      <c r="AX165" s="74">
        <v>0</v>
      </c>
      <c r="AY165" s="74">
        <v>0</v>
      </c>
      <c r="AZ165" s="74">
        <v>0</v>
      </c>
      <c r="BA165" s="74">
        <v>0</v>
      </c>
      <c r="BB165" s="74">
        <v>0</v>
      </c>
      <c r="BC165" s="74">
        <v>0</v>
      </c>
      <c r="BD165" s="74">
        <v>0</v>
      </c>
      <c r="BE165" s="74">
        <v>0</v>
      </c>
      <c r="BF165" s="74">
        <v>0</v>
      </c>
      <c r="BG165" s="74">
        <v>0</v>
      </c>
      <c r="BH165" s="74">
        <v>0</v>
      </c>
      <c r="BI165" s="74">
        <v>1</v>
      </c>
      <c r="BJ165" s="74">
        <v>0</v>
      </c>
      <c r="BK165" s="74">
        <v>0</v>
      </c>
      <c r="BL165" s="74">
        <v>0</v>
      </c>
      <c r="BM165" s="74">
        <v>0</v>
      </c>
      <c r="BN165" s="74">
        <v>0</v>
      </c>
      <c r="BO165" s="74">
        <v>0</v>
      </c>
      <c r="BP165" s="74">
        <v>0</v>
      </c>
      <c r="BQ165" s="74">
        <v>0</v>
      </c>
      <c r="BR165" s="74">
        <v>0</v>
      </c>
      <c r="BS165" s="74">
        <v>0</v>
      </c>
      <c r="BT165" s="74">
        <v>2</v>
      </c>
      <c r="BU165" s="74">
        <v>1</v>
      </c>
      <c r="BV165" s="74">
        <v>0</v>
      </c>
      <c r="BW165" s="74">
        <v>1</v>
      </c>
      <c r="BX165" s="74">
        <v>0</v>
      </c>
      <c r="BY165" s="74">
        <v>0</v>
      </c>
      <c r="BZ165" s="74">
        <v>0</v>
      </c>
      <c r="CA165" s="74">
        <v>0</v>
      </c>
      <c r="CB165" s="74">
        <v>0</v>
      </c>
      <c r="CC165" s="74">
        <v>0</v>
      </c>
      <c r="CD165" s="74">
        <v>0</v>
      </c>
      <c r="CE165" s="74">
        <v>0</v>
      </c>
      <c r="CF165" s="74">
        <v>0</v>
      </c>
      <c r="CG165" s="74">
        <v>0</v>
      </c>
      <c r="CH165" s="74">
        <v>0</v>
      </c>
      <c r="CI165" s="74">
        <v>0</v>
      </c>
      <c r="CJ165" s="74">
        <v>0</v>
      </c>
      <c r="CK165" s="74">
        <v>0</v>
      </c>
      <c r="CL165" s="74">
        <v>0</v>
      </c>
      <c r="CM165" s="74">
        <v>0</v>
      </c>
      <c r="CN165" s="74">
        <v>0</v>
      </c>
      <c r="CO165" s="74">
        <v>0</v>
      </c>
      <c r="CP165" s="33"/>
      <c r="CQ165" s="67">
        <v>40</v>
      </c>
      <c r="CR165" s="74">
        <f t="shared" si="21"/>
        <v>2400</v>
      </c>
      <c r="CS165" s="75">
        <v>3.3209564609639699</v>
      </c>
      <c r="CT165" s="11">
        <f t="shared" ref="CT165:CT168" si="24">CR165*CS165</f>
        <v>7970.2955063135278</v>
      </c>
      <c r="CU165" s="65"/>
      <c r="CV165" s="72"/>
      <c r="CW165" s="72"/>
      <c r="CX165" s="65"/>
      <c r="CY165" s="65"/>
      <c r="CZ165" s="65"/>
      <c r="DA165" s="66">
        <f t="shared" si="14"/>
        <v>26</v>
      </c>
      <c r="DB165" s="70">
        <f t="shared" si="18"/>
        <v>3.262112424740659E-3</v>
      </c>
      <c r="DC165" s="70">
        <f t="shared" si="19"/>
        <v>3.2621124247406592</v>
      </c>
      <c r="DD165" s="78">
        <v>1107</v>
      </c>
      <c r="DE165" s="10" t="s">
        <v>142</v>
      </c>
    </row>
    <row r="166" spans="1:109" x14ac:dyDescent="0.25">
      <c r="A166" s="63" t="str">
        <f t="shared" si="20"/>
        <v>22_04_SAM_38</v>
      </c>
      <c r="B166" s="68">
        <v>38</v>
      </c>
      <c r="C166" s="69" t="str">
        <f t="shared" si="12"/>
        <v>38_OPP_SB_LO</v>
      </c>
      <c r="D166" s="5">
        <v>44665</v>
      </c>
      <c r="E166" s="9">
        <v>0.45</v>
      </c>
      <c r="F166" s="2" t="s">
        <v>139</v>
      </c>
      <c r="G166" s="9" t="s">
        <v>24</v>
      </c>
      <c r="H166" s="2" t="s">
        <v>25</v>
      </c>
      <c r="I166" s="9"/>
      <c r="J166" s="2">
        <v>195932</v>
      </c>
      <c r="K166" s="2">
        <v>406231</v>
      </c>
      <c r="L166" s="2">
        <v>195932</v>
      </c>
      <c r="M166" s="2">
        <v>406231</v>
      </c>
      <c r="N166" s="9"/>
      <c r="O166" s="2" t="s">
        <v>122</v>
      </c>
      <c r="P166" s="9" t="s">
        <v>236</v>
      </c>
      <c r="Q166" s="23" t="s">
        <v>237</v>
      </c>
      <c r="R166" s="33"/>
      <c r="S166" s="74">
        <v>0</v>
      </c>
      <c r="T166" s="74">
        <v>0</v>
      </c>
      <c r="U166" s="74">
        <v>0</v>
      </c>
      <c r="V166" s="74">
        <v>0</v>
      </c>
      <c r="W166" s="74">
        <v>0</v>
      </c>
      <c r="X166" s="74">
        <v>1</v>
      </c>
      <c r="Y166" s="74">
        <v>0</v>
      </c>
      <c r="Z166" s="74">
        <v>0</v>
      </c>
      <c r="AA166" s="74">
        <v>0</v>
      </c>
      <c r="AB166" s="74">
        <v>0</v>
      </c>
      <c r="AC166" s="74">
        <v>0</v>
      </c>
      <c r="AD166" s="74">
        <v>0</v>
      </c>
      <c r="AE166" s="74">
        <v>0</v>
      </c>
      <c r="AF166" s="74">
        <v>0</v>
      </c>
      <c r="AG166" s="74">
        <v>13</v>
      </c>
      <c r="AH166" s="74">
        <v>5</v>
      </c>
      <c r="AI166" s="74">
        <v>0</v>
      </c>
      <c r="AJ166" s="74">
        <v>0</v>
      </c>
      <c r="AK166" s="74">
        <v>0</v>
      </c>
      <c r="AL166" s="74">
        <v>0</v>
      </c>
      <c r="AM166" s="74">
        <v>1</v>
      </c>
      <c r="AN166" s="74">
        <v>0</v>
      </c>
      <c r="AO166" s="74">
        <v>0</v>
      </c>
      <c r="AP166" s="74">
        <v>0</v>
      </c>
      <c r="AQ166" s="74">
        <v>0</v>
      </c>
      <c r="AR166" s="74">
        <v>0</v>
      </c>
      <c r="AS166" s="74">
        <v>0</v>
      </c>
      <c r="AT166" s="74">
        <v>0</v>
      </c>
      <c r="AU166" s="74">
        <v>0</v>
      </c>
      <c r="AV166" s="74">
        <v>0</v>
      </c>
      <c r="AW166" s="74">
        <v>0</v>
      </c>
      <c r="AX166" s="74">
        <v>0</v>
      </c>
      <c r="AY166" s="74">
        <v>0</v>
      </c>
      <c r="AZ166" s="74">
        <v>0</v>
      </c>
      <c r="BA166" s="74">
        <v>0</v>
      </c>
      <c r="BB166" s="74">
        <v>0</v>
      </c>
      <c r="BC166" s="74">
        <v>0</v>
      </c>
      <c r="BD166" s="74">
        <v>0</v>
      </c>
      <c r="BE166" s="74">
        <v>0</v>
      </c>
      <c r="BF166" s="74">
        <v>0</v>
      </c>
      <c r="BG166" s="74">
        <v>0</v>
      </c>
      <c r="BH166" s="74">
        <v>0</v>
      </c>
      <c r="BI166" s="74">
        <v>0</v>
      </c>
      <c r="BJ166" s="74">
        <v>0</v>
      </c>
      <c r="BK166" s="74">
        <v>0</v>
      </c>
      <c r="BL166" s="74">
        <v>0</v>
      </c>
      <c r="BM166" s="74">
        <v>0</v>
      </c>
      <c r="BN166" s="74">
        <v>0</v>
      </c>
      <c r="BO166" s="74">
        <v>0</v>
      </c>
      <c r="BP166" s="74">
        <v>0</v>
      </c>
      <c r="BQ166" s="74">
        <v>0</v>
      </c>
      <c r="BR166" s="74">
        <v>0</v>
      </c>
      <c r="BS166" s="74">
        <v>0</v>
      </c>
      <c r="BT166" s="74">
        <v>0</v>
      </c>
      <c r="BU166" s="74">
        <v>0</v>
      </c>
      <c r="BV166" s="74">
        <v>0</v>
      </c>
      <c r="BW166" s="74">
        <v>0</v>
      </c>
      <c r="BX166" s="74">
        <v>0</v>
      </c>
      <c r="BY166" s="74">
        <v>0</v>
      </c>
      <c r="BZ166" s="74">
        <v>0</v>
      </c>
      <c r="CA166" s="74">
        <v>0</v>
      </c>
      <c r="CB166" s="74">
        <v>2</v>
      </c>
      <c r="CC166" s="74">
        <v>0</v>
      </c>
      <c r="CD166" s="74">
        <v>0</v>
      </c>
      <c r="CE166" s="74">
        <v>0</v>
      </c>
      <c r="CF166" s="74">
        <v>0</v>
      </c>
      <c r="CG166" s="74">
        <v>0</v>
      </c>
      <c r="CH166" s="74">
        <v>0</v>
      </c>
      <c r="CI166" s="74">
        <v>0</v>
      </c>
      <c r="CJ166" s="74">
        <v>0</v>
      </c>
      <c r="CK166" s="74">
        <v>0</v>
      </c>
      <c r="CL166" s="74">
        <v>0</v>
      </c>
      <c r="CM166" s="74">
        <v>0</v>
      </c>
      <c r="CN166" s="74">
        <v>0</v>
      </c>
      <c r="CO166" s="74">
        <v>2</v>
      </c>
      <c r="CP166" s="33"/>
      <c r="CQ166" s="67">
        <v>40</v>
      </c>
      <c r="CR166" s="74">
        <f t="shared" si="21"/>
        <v>2400</v>
      </c>
      <c r="CS166" s="75">
        <v>3.9728813732191299</v>
      </c>
      <c r="CT166" s="11">
        <f t="shared" si="24"/>
        <v>9534.9152957259121</v>
      </c>
      <c r="CU166" s="65"/>
      <c r="CV166" s="72"/>
      <c r="CW166" s="72"/>
      <c r="CX166" s="65"/>
      <c r="CY166" s="65"/>
      <c r="CZ166" s="65"/>
      <c r="DA166" s="66">
        <f t="shared" si="14"/>
        <v>24</v>
      </c>
      <c r="DB166" s="70">
        <f t="shared" si="18"/>
        <v>2.5170648354640502E-3</v>
      </c>
      <c r="DC166" s="70">
        <f t="shared" si="19"/>
        <v>2.5170648354640504</v>
      </c>
      <c r="DD166" s="78">
        <v>1107</v>
      </c>
      <c r="DE166" s="10" t="s">
        <v>142</v>
      </c>
    </row>
    <row r="167" spans="1:109" x14ac:dyDescent="0.25">
      <c r="A167" s="63" t="str">
        <f t="shared" si="20"/>
        <v>22_04_SAM_39</v>
      </c>
      <c r="B167" s="68">
        <v>39</v>
      </c>
      <c r="C167" s="69" t="str">
        <f t="shared" si="12"/>
        <v>39_MID_BB_LO</v>
      </c>
      <c r="D167" s="5">
        <v>44665</v>
      </c>
      <c r="E167" s="9">
        <v>0.48541666666666666</v>
      </c>
      <c r="F167" s="2" t="s">
        <v>139</v>
      </c>
      <c r="G167" s="9" t="s">
        <v>27</v>
      </c>
      <c r="H167" s="2" t="s">
        <v>28</v>
      </c>
      <c r="I167" s="9"/>
      <c r="J167" s="2">
        <v>195932</v>
      </c>
      <c r="K167" s="2">
        <v>406231</v>
      </c>
      <c r="L167" s="2">
        <v>195932</v>
      </c>
      <c r="M167" s="2">
        <v>406231</v>
      </c>
      <c r="N167" s="9"/>
      <c r="O167" s="2" t="s">
        <v>122</v>
      </c>
      <c r="P167" s="9" t="s">
        <v>236</v>
      </c>
      <c r="Q167" s="23" t="s">
        <v>237</v>
      </c>
      <c r="R167" s="33"/>
      <c r="S167" s="74">
        <v>0</v>
      </c>
      <c r="T167" s="74">
        <v>0</v>
      </c>
      <c r="U167" s="74">
        <v>0</v>
      </c>
      <c r="V167" s="74">
        <v>0</v>
      </c>
      <c r="W167" s="74">
        <v>0</v>
      </c>
      <c r="X167" s="74">
        <v>0</v>
      </c>
      <c r="Y167" s="74">
        <v>0</v>
      </c>
      <c r="Z167" s="74">
        <v>0</v>
      </c>
      <c r="AA167" s="74">
        <v>0</v>
      </c>
      <c r="AB167" s="74">
        <v>0</v>
      </c>
      <c r="AC167" s="74">
        <v>0</v>
      </c>
      <c r="AD167" s="74">
        <v>0</v>
      </c>
      <c r="AE167" s="74">
        <v>0</v>
      </c>
      <c r="AF167" s="74">
        <v>0</v>
      </c>
      <c r="AG167" s="74">
        <v>12</v>
      </c>
      <c r="AH167" s="74">
        <v>6</v>
      </c>
      <c r="AI167" s="74">
        <v>0</v>
      </c>
      <c r="AJ167" s="74">
        <v>0</v>
      </c>
      <c r="AK167" s="74">
        <v>0</v>
      </c>
      <c r="AL167" s="74">
        <v>0</v>
      </c>
      <c r="AM167" s="74">
        <v>0</v>
      </c>
      <c r="AN167" s="74">
        <v>0</v>
      </c>
      <c r="AO167" s="74">
        <v>0</v>
      </c>
      <c r="AP167" s="74">
        <v>0</v>
      </c>
      <c r="AQ167" s="74">
        <v>0</v>
      </c>
      <c r="AR167" s="74">
        <v>0</v>
      </c>
      <c r="AS167" s="74">
        <v>0</v>
      </c>
      <c r="AT167" s="74">
        <v>0</v>
      </c>
      <c r="AU167" s="74">
        <v>0</v>
      </c>
      <c r="AV167" s="74">
        <v>0</v>
      </c>
      <c r="AW167" s="74">
        <v>0</v>
      </c>
      <c r="AX167" s="74">
        <v>0</v>
      </c>
      <c r="AY167" s="74">
        <v>0</v>
      </c>
      <c r="AZ167" s="74">
        <v>0</v>
      </c>
      <c r="BA167" s="74">
        <v>0</v>
      </c>
      <c r="BB167" s="74">
        <v>0</v>
      </c>
      <c r="BC167" s="74">
        <v>0</v>
      </c>
      <c r="BD167" s="74">
        <v>0</v>
      </c>
      <c r="BE167" s="74">
        <v>0</v>
      </c>
      <c r="BF167" s="74">
        <v>0</v>
      </c>
      <c r="BG167" s="74">
        <v>0</v>
      </c>
      <c r="BH167" s="74">
        <v>1</v>
      </c>
      <c r="BI167" s="74">
        <v>0</v>
      </c>
      <c r="BJ167" s="74">
        <v>0</v>
      </c>
      <c r="BK167" s="74">
        <v>0</v>
      </c>
      <c r="BL167" s="74">
        <v>0</v>
      </c>
      <c r="BM167" s="74">
        <v>0</v>
      </c>
      <c r="BN167" s="74">
        <v>0</v>
      </c>
      <c r="BO167" s="74">
        <v>0</v>
      </c>
      <c r="BP167" s="74">
        <v>0</v>
      </c>
      <c r="BQ167" s="74">
        <v>0</v>
      </c>
      <c r="BR167" s="74">
        <v>0</v>
      </c>
      <c r="BS167" s="74">
        <v>0</v>
      </c>
      <c r="BT167" s="74">
        <v>1</v>
      </c>
      <c r="BU167" s="74">
        <v>0</v>
      </c>
      <c r="BV167" s="74">
        <v>0</v>
      </c>
      <c r="BW167" s="74">
        <v>0</v>
      </c>
      <c r="BX167" s="74">
        <v>0</v>
      </c>
      <c r="BY167" s="74">
        <v>0</v>
      </c>
      <c r="BZ167" s="74">
        <v>0</v>
      </c>
      <c r="CA167" s="74">
        <v>0</v>
      </c>
      <c r="CB167" s="74">
        <v>0</v>
      </c>
      <c r="CC167" s="74">
        <v>0</v>
      </c>
      <c r="CD167" s="74">
        <v>0</v>
      </c>
      <c r="CE167" s="74">
        <v>0</v>
      </c>
      <c r="CF167" s="74">
        <v>0</v>
      </c>
      <c r="CG167" s="74">
        <v>0</v>
      </c>
      <c r="CH167" s="74">
        <v>0</v>
      </c>
      <c r="CI167" s="74">
        <v>0</v>
      </c>
      <c r="CJ167" s="74">
        <v>0</v>
      </c>
      <c r="CK167" s="74">
        <v>0</v>
      </c>
      <c r="CL167" s="74">
        <v>0</v>
      </c>
      <c r="CM167" s="74">
        <v>0</v>
      </c>
      <c r="CN167" s="74">
        <v>0</v>
      </c>
      <c r="CO167" s="74">
        <v>0</v>
      </c>
      <c r="CP167" s="33"/>
      <c r="CQ167" s="67">
        <v>40</v>
      </c>
      <c r="CR167" s="74">
        <f t="shared" si="21"/>
        <v>2400</v>
      </c>
      <c r="CS167" s="75">
        <v>2.90431315043657</v>
      </c>
      <c r="CT167" s="11">
        <f t="shared" si="24"/>
        <v>6970.351561047768</v>
      </c>
      <c r="CU167" s="65"/>
      <c r="CV167" s="72"/>
      <c r="CW167" s="72"/>
      <c r="CX167" s="65"/>
      <c r="CY167" s="65"/>
      <c r="CZ167" s="65"/>
      <c r="DA167" s="66">
        <f t="shared" si="14"/>
        <v>20</v>
      </c>
      <c r="DB167" s="70">
        <f t="shared" si="18"/>
        <v>2.8692957342016253E-3</v>
      </c>
      <c r="DC167" s="70">
        <f t="shared" si="19"/>
        <v>2.8692957342016254</v>
      </c>
      <c r="DD167" s="78">
        <v>1107</v>
      </c>
      <c r="DE167" s="10" t="s">
        <v>142</v>
      </c>
    </row>
    <row r="168" spans="1:109" s="96" customFormat="1" ht="15.75" thickBot="1" x14ac:dyDescent="0.3">
      <c r="A168" s="64" t="str">
        <f t="shared" si="20"/>
        <v>22_04_SAM_40</v>
      </c>
      <c r="B168" s="80">
        <v>40</v>
      </c>
      <c r="C168" s="81" t="str">
        <f t="shared" si="12"/>
        <v>40_MID_SB_LO</v>
      </c>
      <c r="D168" s="17">
        <v>44665</v>
      </c>
      <c r="E168" s="24">
        <v>0.48541666666666666</v>
      </c>
      <c r="F168" s="18" t="s">
        <v>139</v>
      </c>
      <c r="G168" s="24" t="s">
        <v>27</v>
      </c>
      <c r="H168" s="18" t="s">
        <v>25</v>
      </c>
      <c r="I168" s="24"/>
      <c r="J168" s="18">
        <v>195932</v>
      </c>
      <c r="K168" s="18">
        <v>406231</v>
      </c>
      <c r="L168" s="18">
        <v>195932</v>
      </c>
      <c r="M168" s="18">
        <v>406231</v>
      </c>
      <c r="N168" s="24"/>
      <c r="O168" s="18" t="s">
        <v>122</v>
      </c>
      <c r="P168" s="24" t="s">
        <v>236</v>
      </c>
      <c r="Q168" s="82" t="s">
        <v>237</v>
      </c>
      <c r="R168" s="95"/>
      <c r="S168" s="96">
        <v>0</v>
      </c>
      <c r="T168" s="96">
        <v>0</v>
      </c>
      <c r="U168" s="96">
        <v>0</v>
      </c>
      <c r="V168" s="96">
        <v>0</v>
      </c>
      <c r="W168" s="96">
        <v>0</v>
      </c>
      <c r="X168" s="96">
        <v>0</v>
      </c>
      <c r="Y168" s="96">
        <v>0</v>
      </c>
      <c r="Z168" s="96">
        <v>0</v>
      </c>
      <c r="AA168" s="96">
        <v>0</v>
      </c>
      <c r="AB168" s="96">
        <v>0</v>
      </c>
      <c r="AC168" s="96">
        <v>0</v>
      </c>
      <c r="AD168" s="96">
        <v>0</v>
      </c>
      <c r="AE168" s="96">
        <v>0</v>
      </c>
      <c r="AF168" s="96">
        <v>0</v>
      </c>
      <c r="AG168" s="96">
        <v>12</v>
      </c>
      <c r="AH168" s="96">
        <v>3</v>
      </c>
      <c r="AI168" s="96">
        <v>0</v>
      </c>
      <c r="AJ168" s="96">
        <v>0</v>
      </c>
      <c r="AK168" s="96">
        <v>0</v>
      </c>
      <c r="AL168" s="96">
        <v>0</v>
      </c>
      <c r="AM168" s="96">
        <v>0</v>
      </c>
      <c r="AN168" s="96">
        <v>0</v>
      </c>
      <c r="AO168" s="96">
        <v>0</v>
      </c>
      <c r="AP168" s="96">
        <v>0</v>
      </c>
      <c r="AQ168" s="96">
        <v>0</v>
      </c>
      <c r="AR168" s="96">
        <v>0</v>
      </c>
      <c r="AS168" s="96">
        <v>0</v>
      </c>
      <c r="AT168" s="96">
        <v>0</v>
      </c>
      <c r="AU168" s="96">
        <v>0</v>
      </c>
      <c r="AV168" s="96">
        <v>0</v>
      </c>
      <c r="AW168" s="96">
        <v>0</v>
      </c>
      <c r="AX168" s="96">
        <v>0</v>
      </c>
      <c r="AY168" s="96">
        <v>0</v>
      </c>
      <c r="AZ168" s="96">
        <v>0</v>
      </c>
      <c r="BA168" s="96">
        <v>0</v>
      </c>
      <c r="BB168" s="96">
        <v>0</v>
      </c>
      <c r="BC168" s="96">
        <v>0</v>
      </c>
      <c r="BD168" s="96">
        <v>0</v>
      </c>
      <c r="BE168" s="96">
        <v>0</v>
      </c>
      <c r="BF168" s="96">
        <v>0</v>
      </c>
      <c r="BG168" s="96">
        <v>0</v>
      </c>
      <c r="BH168" s="96">
        <v>0</v>
      </c>
      <c r="BI168" s="96">
        <v>0</v>
      </c>
      <c r="BJ168" s="96">
        <v>0</v>
      </c>
      <c r="BK168" s="96">
        <v>0</v>
      </c>
      <c r="BL168" s="96">
        <v>0</v>
      </c>
      <c r="BM168" s="96">
        <v>0</v>
      </c>
      <c r="BN168" s="96">
        <v>0</v>
      </c>
      <c r="BO168" s="96">
        <v>0</v>
      </c>
      <c r="BP168" s="96">
        <v>0</v>
      </c>
      <c r="BQ168" s="96">
        <v>0</v>
      </c>
      <c r="BR168" s="96">
        <v>0</v>
      </c>
      <c r="BS168" s="96">
        <v>0</v>
      </c>
      <c r="BT168" s="96">
        <v>1</v>
      </c>
      <c r="BU168" s="96">
        <v>0</v>
      </c>
      <c r="BV168" s="96">
        <v>0</v>
      </c>
      <c r="BW168" s="96">
        <v>0</v>
      </c>
      <c r="BX168" s="96">
        <v>0</v>
      </c>
      <c r="BY168" s="96">
        <v>0</v>
      </c>
      <c r="BZ168" s="96">
        <v>0</v>
      </c>
      <c r="CA168" s="96">
        <v>0</v>
      </c>
      <c r="CB168" s="96">
        <v>0</v>
      </c>
      <c r="CC168" s="96">
        <v>0</v>
      </c>
      <c r="CD168" s="96">
        <v>0</v>
      </c>
      <c r="CE168" s="96">
        <v>0</v>
      </c>
      <c r="CF168" s="96">
        <v>0</v>
      </c>
      <c r="CG168" s="96">
        <v>0</v>
      </c>
      <c r="CH168" s="96">
        <v>0</v>
      </c>
      <c r="CI168" s="96">
        <v>0</v>
      </c>
      <c r="CJ168" s="96">
        <v>0</v>
      </c>
      <c r="CK168" s="96">
        <v>0</v>
      </c>
      <c r="CL168" s="96">
        <v>0</v>
      </c>
      <c r="CM168" s="96">
        <v>0</v>
      </c>
      <c r="CN168" s="96">
        <v>0</v>
      </c>
      <c r="CO168" s="96">
        <v>2</v>
      </c>
      <c r="CP168" s="95"/>
      <c r="CQ168" s="97">
        <v>40</v>
      </c>
      <c r="CR168" s="96">
        <f t="shared" si="21"/>
        <v>2400</v>
      </c>
      <c r="CS168" s="98">
        <v>3.0438844558910998</v>
      </c>
      <c r="CT168" s="99">
        <f t="shared" si="24"/>
        <v>7305.3226941386392</v>
      </c>
      <c r="CU168" s="100"/>
      <c r="CX168" s="100"/>
      <c r="CY168" s="100"/>
      <c r="CZ168" s="100"/>
      <c r="DA168" s="101">
        <f t="shared" si="14"/>
        <v>18</v>
      </c>
      <c r="DB168" s="101">
        <f t="shared" si="18"/>
        <v>2.4639568645533128E-3</v>
      </c>
      <c r="DC168" s="101">
        <f t="shared" si="19"/>
        <v>2.463956864553313</v>
      </c>
      <c r="DD168" s="96">
        <v>1107</v>
      </c>
      <c r="DE168" s="102" t="s">
        <v>142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Readme</vt:lpstr>
      <vt:lpstr>OSPAR_data_kornet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Schoor, Margriet (ON)</cp:lastModifiedBy>
  <cp:lastPrinted>2022-02-08T09:02:28Z</cp:lastPrinted>
  <dcterms:created xsi:type="dcterms:W3CDTF">2022-02-05T23:45:53Z</dcterms:created>
  <dcterms:modified xsi:type="dcterms:W3CDTF">2023-08-03T09:55:40Z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Larvennet_alle_data_categorien_20220206_FC.xlsx</vt:lpwstr>
  </property>
</Properties>
</file>